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90" windowWidth="21075" windowHeight="8175" activeTab="2"/>
  </bookViews>
  <sheets>
    <sheet name="Титульный лист" sheetId="1" r:id="rId1"/>
    <sheet name="Приложение 1" sheetId="2" r:id="rId2"/>
    <sheet name="Приложение 2" sheetId="5" r:id="rId3"/>
    <sheet name="Приложение 5" sheetId="6" r:id="rId4"/>
  </sheets>
  <definedNames>
    <definedName name="TABLE" localSheetId="2">'Приложение 2'!$A$7:$F$44</definedName>
    <definedName name="TABLE" localSheetId="3">'Приложение 5'!$A$8:$F$46</definedName>
    <definedName name="_xlnm.Print_Titles" localSheetId="2">'Приложение 2'!$7:$7</definedName>
    <definedName name="_xlnm.Print_Titles" localSheetId="3">'Приложение 5'!$8:$10</definedName>
    <definedName name="_xlnm.Print_Area" localSheetId="2">'Приложение 2'!$A$1:$F$49</definedName>
    <definedName name="_xlnm.Print_Area" localSheetId="3">'Приложение 5'!$A$1:$I$47</definedName>
    <definedName name="_xlnm.Print_Area" localSheetId="0">'Титульный лист'!$A$1:$D$13</definedName>
  </definedNames>
  <calcPr calcId="145621"/>
</workbook>
</file>

<file path=xl/calcChain.xml><?xml version="1.0" encoding="utf-8"?>
<calcChain xmlns="http://schemas.openxmlformats.org/spreadsheetml/2006/main">
  <c r="F25" i="5" l="1"/>
  <c r="E12" i="5" l="1"/>
  <c r="F12" i="5" l="1"/>
  <c r="F21" i="5" l="1"/>
  <c r="F20" i="5"/>
  <c r="D31" i="5" l="1"/>
  <c r="F40" i="5" l="1"/>
  <c r="E37" i="5"/>
  <c r="F37" i="5"/>
  <c r="E25" i="5"/>
  <c r="D10" i="5" l="1"/>
  <c r="D40" i="5"/>
  <c r="D37" i="5" l="1"/>
  <c r="D20" i="5" l="1"/>
  <c r="D15" i="5" l="1"/>
  <c r="D12" i="5" l="1"/>
  <c r="I19" i="6" l="1"/>
  <c r="I18" i="6"/>
  <c r="I17" i="6"/>
  <c r="F15" i="5"/>
</calcChain>
</file>

<file path=xl/sharedStrings.xml><?xml version="1.0" encoding="utf-8"?>
<sst xmlns="http://schemas.openxmlformats.org/spreadsheetml/2006/main" count="267" uniqueCount="184">
  <si>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</si>
  <si>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</si>
  <si>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</si>
  <si>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</si>
  <si>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</si>
  <si>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</si>
  <si>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(полное и сокращенное наименование юридического лица)</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</si>
  <si>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</si>
  <si>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</si>
  <si>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</si>
  <si>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</si>
  <si>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</si>
  <si>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</si>
  <si>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655000, Российская Федерация, Республика Хакасия, г. Абакан, ул. Пушкина, д. 74</t>
  </si>
  <si>
    <t>Фактический адрес</t>
  </si>
  <si>
    <t>ИНН</t>
  </si>
  <si>
    <t>КПП</t>
  </si>
  <si>
    <t>Ф.И.О. руководителя</t>
  </si>
  <si>
    <t>Адрес электронной почты</t>
  </si>
  <si>
    <t>post@ab.mrsks.ru</t>
  </si>
  <si>
    <t>Контактный телефон</t>
  </si>
  <si>
    <t>8 (3902) 24 00 01</t>
  </si>
  <si>
    <t>Факс</t>
  </si>
  <si>
    <t>9 (3902) 23 83 28</t>
  </si>
  <si>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</si>
  <si>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</si>
  <si>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</si>
  <si>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</si>
  <si>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тыс. рублей</t>
  </si>
  <si>
    <t>Анализ финансовой устойчивости по величине излишка (недостатка) собственных оборотных средств</t>
  </si>
  <si>
    <t>Уставный капитал (складочный капитал, уставный фонд, вклады товарищей)</t>
  </si>
  <si>
    <t>Справочно:</t>
  </si>
  <si>
    <t>Реквизиты отраслевого тарифного соглашения (дата утверждения, срок действия)</t>
  </si>
  <si>
    <t>5.3.</t>
  </si>
  <si>
    <t>тыс. рублей на 
человека</t>
  </si>
  <si>
    <t>Среднемесячная заработная плата на одного работника</t>
  </si>
  <si>
    <t>5.2.</t>
  </si>
  <si>
    <t>человек</t>
  </si>
  <si>
    <t>Среднесписочная численность персонала</t>
  </si>
  <si>
    <t>5.1.</t>
  </si>
  <si>
    <t>Показатели численности персонала и фонда оплаты труда по регулируемым видам деятельности</t>
  </si>
  <si>
    <t>5.</t>
  </si>
  <si>
    <t>тыс. рублей (у.е.)</t>
  </si>
  <si>
    <r>
      <t xml:space="preserve">Операционные расходы на условную единицу </t>
    </r>
    <r>
      <rPr>
        <vertAlign val="superscript"/>
        <sz val="12"/>
        <rFont val="Times New Roman"/>
        <family val="1"/>
        <charset val="204"/>
      </rPr>
      <t>3</t>
    </r>
  </si>
  <si>
    <t>у.е.</t>
  </si>
  <si>
    <r>
      <t xml:space="preserve">Объем условных единиц </t>
    </r>
    <r>
      <rPr>
        <vertAlign val="superscript"/>
        <sz val="12"/>
        <rFont val="Times New Roman"/>
        <family val="1"/>
        <charset val="204"/>
      </rPr>
      <t>3</t>
    </r>
  </si>
  <si>
    <t>Реквизиты инвестиционной программы (кем утверждена, дата утверждения, номер приказа)</t>
  </si>
  <si>
    <t>4.4.1.</t>
  </si>
  <si>
    <t>Инвестиции, осуществляемые 
за счет тарифных источников</t>
  </si>
  <si>
    <t>4.4.</t>
  </si>
  <si>
    <t>Выпадающие, 
излишние доходы (расходы) прошлых лет</t>
  </si>
  <si>
    <t>4.3.</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</si>
  <si>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</si>
  <si>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4.2.</t>
  </si>
  <si>
    <t>оплата труда</t>
  </si>
  <si>
    <t>в том числе:</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</si>
  <si>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</si>
  <si>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4.1.</t>
  </si>
  <si>
    <t>4.</t>
  </si>
  <si>
    <t>МВт·ч</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</si>
  <si>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</si>
  <si>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3.8.</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</si>
  <si>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</si>
  <si>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3.7.</t>
  </si>
  <si>
    <t>процент</t>
  </si>
  <si>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</si>
  <si>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3.6.</t>
  </si>
  <si>
    <t>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</si>
  <si>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</si>
  <si>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3.5.</t>
  </si>
  <si>
    <t xml:space="preserve">
тыс. кВт·ч</t>
  </si>
  <si>
    <t xml:space="preserve">
3.4.</t>
  </si>
  <si>
    <t>МВт</t>
  </si>
  <si>
    <t>3.3.</t>
  </si>
  <si>
    <r>
      <t xml:space="preserve">Расчетный объем услуг в части обеспечения надежности </t>
    </r>
    <r>
      <rPr>
        <vertAlign val="superscript"/>
        <sz val="12"/>
        <rFont val="Times New Roman"/>
        <family val="1"/>
        <charset val="204"/>
      </rPr>
      <t>2</t>
    </r>
  </si>
  <si>
    <t>3.2.</t>
  </si>
  <si>
    <r>
      <t xml:space="preserve">Расчетный объем услуг в части управления технологическими режимами </t>
    </r>
    <r>
      <rPr>
        <vertAlign val="superscript"/>
        <sz val="12"/>
        <rFont val="Times New Roman"/>
        <family val="1"/>
        <charset val="204"/>
      </rPr>
      <t>2</t>
    </r>
  </si>
  <si>
    <t>3.1.</t>
  </si>
  <si>
    <t>Показатели регулируемых 
видов деятельности организации</t>
  </si>
  <si>
    <t>3.</t>
  </si>
  <si>
    <t>Рентабельность продаж (величина прибыли от продаж 
в каждом рубле выручки). 
Нормальное значение для данной отрасли от 9 процентов и более</t>
  </si>
  <si>
    <t>2.1.</t>
  </si>
  <si>
    <t>Показатели рентабельности организации</t>
  </si>
  <si>
    <t>2.</t>
  </si>
  <si>
    <t>Чистая прибыль (убыток)</t>
  </si>
  <si>
    <t>1.4.</t>
  </si>
  <si>
    <t>EBITDA (прибыль до процентов, налогов и амортизации)</t>
  </si>
  <si>
    <t>1.3.</t>
  </si>
  <si>
    <t>Прибыль (убыток) от продаж</t>
  </si>
  <si>
    <t>1.2.</t>
  </si>
  <si>
    <t>1.1.</t>
  </si>
  <si>
    <t>Показатели эффективности деятельности организации</t>
  </si>
  <si>
    <t>1.</t>
  </si>
  <si>
    <t>Предложения 
на расчетный период регулирования</t>
  </si>
  <si>
    <t>Единица измерения</t>
  </si>
  <si>
    <t>Наименование показателей</t>
  </si>
  <si>
    <t>№ 
п/п</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</si>
  <si>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</si>
  <si>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Раздел 3. Цены (тарифы) по регулируемым видам деятельности организации</t>
  </si>
  <si>
    <t>Единица изменения</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</si>
  <si>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</si>
  <si>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</si>
  <si>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</si>
  <si>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</si>
  <si>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</si>
  <si>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</si>
  <si>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</si>
  <si>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</si>
  <si>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</si>
  <si>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</si>
  <si>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</si>
  <si>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</si>
  <si>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</si>
  <si>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</si>
  <si>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</si>
  <si>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</si>
  <si>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</si>
  <si>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</si>
  <si>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</si>
  <si>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</si>
  <si>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</si>
  <si>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</si>
  <si>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</si>
  <si>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</si>
  <si>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</si>
  <si>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</si>
  <si>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</si>
  <si>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</si>
  <si>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</si>
  <si>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</si>
  <si>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</si>
  <si>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</si>
  <si>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</si>
  <si>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</si>
  <si>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</si>
  <si>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</si>
  <si>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</si>
  <si>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</si>
  <si>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</si>
  <si>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</si>
  <si>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</si>
  <si>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</si>
  <si>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</si>
  <si>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</si>
  <si>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</si>
  <si>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</si>
  <si>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</si>
  <si>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</si>
  <si>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</si>
  <si>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</si>
  <si>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 xml:space="preserve">о размере цен (тарифов), долгосрочных параметров регулирования </t>
  </si>
  <si>
    <t xml:space="preserve">(вид цены (тарифа) на </t>
  </si>
  <si>
    <t xml:space="preserve">            (расчетный период регулирования)</t>
  </si>
  <si>
    <t>-</t>
  </si>
  <si>
    <t>"Отраслевое тарифное соглашение в электроэнергетике Российской Федерации на 2013-2015 годы" (утверждено 18.03.2013г) пролонгировано соглашением от 22.12.2014 на 2016-2018 года</t>
  </si>
  <si>
    <r>
      <t xml:space="preserve">Заявленная мощность </t>
    </r>
    <r>
      <rPr>
        <vertAlign val="superscript"/>
        <sz val="12"/>
        <rFont val="Times New Roman"/>
        <family val="1"/>
        <charset val="204"/>
      </rPr>
      <t>3 *</t>
    </r>
  </si>
  <si>
    <t>* с учетом объемов одноставочных потребителей</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</si>
  <si>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</si>
  <si>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</si>
  <si>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t>Филиал публичного акционерного общества "Межрегиональная распределительная сетевая компания Сибири" - "Хакасэнерго"</t>
  </si>
  <si>
    <t>Филиал ПАО "МРСК Сибири" - "Хакасэнерго"</t>
  </si>
  <si>
    <t>Норматив потерь Минэнерго России не утверждался</t>
  </si>
  <si>
    <t>нет данных от ГКТЭ РХ</t>
  </si>
  <si>
    <r>
      <t xml:space="preserve">Объем полезного отпуска электроэнергии - всего </t>
    </r>
    <r>
      <rPr>
        <vertAlign val="superscript"/>
        <sz val="12"/>
        <rFont val="Times New Roman"/>
        <family val="1"/>
        <charset val="204"/>
      </rPr>
      <t>3</t>
    </r>
  </si>
  <si>
    <t>Приложение № 2</t>
  </si>
  <si>
    <t>Заворин Сергей Сергеевич</t>
  </si>
  <si>
    <t>Фактические показатели 
за 2017 год</t>
  </si>
  <si>
    <t>Показатели, утвержденные 
на 2018 год</t>
  </si>
  <si>
    <t>2019 год</t>
  </si>
  <si>
    <t>Программа энергосбережения и повышения энергоэффективности ПАО "МРСК Сибири" (в состав включена Программа в области энергосбережения и повышения энергетической эффективности филиала ПАО «МРСК Сибири» - «Хакасэнерго») на период 2018-2022 гг., утверждена протоколом  заседания Совета директоров Общества от 29.12.2017 №263/17.</t>
  </si>
  <si>
    <t>Утверждена приказом Минэнерго РФ от 28.12.2017г. №30@ "Об утверждении инвестиционной программы  ПАО "МРСК Сибири" на 2018-2022гг."</t>
  </si>
  <si>
    <t>Показатели, утвержденные на 2018 год</t>
  </si>
  <si>
    <t>Предложения по корректировке ИПР, утв. № дата, направленные в Минэнерго</t>
  </si>
  <si>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</si>
  <si>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</si>
  <si>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</si>
  <si>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 Расходы на ремонт в тарифно-балансовом решении регулирующим органом не выделяются. В сопоставимых условиях расходы на ремонт по факту, в предложениях на расчетный период регулирования  отражены в составе расходов на оплату труда, материальных затрат, прочих расходов</t>
  </si>
  <si>
    <t>**** В материальные затраты включены расходы на материалы,  работы и услуги производственного характера.</t>
  </si>
  <si>
    <t xml:space="preserve">В утвержденном тарифно-балансовом решении расходы на ремонт не выделены </t>
  </si>
  <si>
    <t>Выручка*</t>
  </si>
  <si>
    <t>Необходимая валовая выручка по регулируемым видам деятельности организации - всего**</t>
  </si>
  <si>
    <t>ремонт основных фондов***</t>
  </si>
  <si>
    <t>материальные затраты****</t>
  </si>
  <si>
    <t xml:space="preserve">Фактические показатели за 2017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</si>
</sst>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5" x14ac:knownFonts="1">
    <font>
      <sz val="10"/>
      <name val="Arial Cyr"/>
      <charset val="204"/>
    </font>
    <font>
      <sz val="10"/>
      <name val="Times New Roman"/>
      <family val="1"/>
      <charset val="204"/>
    </font>
    <font>
      <sz val="9"/>
      <name val="Times New Roman"/>
      <family val="1"/>
      <charset val="204"/>
    </font>
    <font>
      <sz val="12"/>
      <name val="Times New Roman"/>
      <family val="1"/>
      <charset val="204"/>
    </font>
    <font>
      <b/>
      <sz val="13"/>
      <name val="Times New Roman"/>
      <family val="1"/>
      <charset val="204"/>
    </font>
    <font>
      <sz val="13"/>
      <name val="Times New Roman"/>
      <family val="1"/>
      <charset val="204"/>
    </font>
    <font>
      <sz val="1"/>
      <name val="Times New Roman"/>
      <family val="1"/>
      <charset val="204"/>
    </font>
    <font>
      <sz val="11"/>
      <color indexed="8"/>
      <name val="Calibri"/>
      <family val="2"/>
      <charset val="204"/>
    </font>
    <font>
      <sz val="9"/>
      <name val="Tahoma"/>
      <family val="2"/>
      <charset val="204"/>
    </font>
    <font>
      <b/>
      <sz val="12"/>
      <name val="Times New Roman"/>
      <family val="1"/>
      <charset val="204"/>
    </font>
    <font>
      <u/>
      <sz val="10"/>
      <color theme="10"/>
      <name val="Arial Cyr"/>
      <charset val="204"/>
    </font>
    <font>
      <sz val="10"/>
      <color indexed="9"/>
      <name val="Times New Roman"/>
      <family val="1"/>
      <charset val="204"/>
    </font>
    <font>
      <vertAlign val="superscript"/>
      <sz val="10"/>
      <name val="Times New Roman"/>
      <family val="1"/>
      <charset val="204"/>
    </font>
    <font>
      <i/>
      <sz val="12"/>
      <name val="Times New Roman"/>
      <family val="1"/>
      <charset val="204"/>
    </font>
    <font>
      <vertAlign val="superscript"/>
      <sz val="12"/>
      <name val="Times New Roman"/>
      <family val="1"/>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sz val="10"/>
      <name val="Arial Cyr"/>
      <charset val="204"/>
    </font>
    <font>
      <sz val="12"/>
      <color rgb="FFFF0000"/>
      <name val="Times New Roman"/>
      <family val="1"/>
      <charset val="204"/>
    </font>
    <font>
      <sz val="12"/>
      <color theme="1"/>
      <name val="Times New Roman"/>
      <family val="1"/>
      <charset val="204"/>
    </font>
    <font>
      <sz val="11"/>
      <color theme="1"/>
      <name val="Times New Roman"/>
      <family val="1"/>
      <charset val="204"/>
    </font>
    <font>
      <sz val="9"/>
      <color theme="1"/>
      <name val="Times New Roman"/>
      <family val="1"/>
      <charset val="204"/>
    </font>
    <font>
      <sz val="11"/>
      <color theme="1"/>
      <name val="Calibri"/>
      <family val="2"/>
      <scheme val="minor"/>
    </font>
    <font>
      <sz val="14"/>
      <color theme="1"/>
      <name val="Arial"/>
      <family val="2"/>
      <charset val="204"/>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CC"/>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7">
    <xf numFmtId="0" fontId="0" fillId="0" borderId="0"/>
    <xf numFmtId="0" fontId="7" fillId="0" borderId="0"/>
    <xf numFmtId="4" fontId="8" fillId="2" borderId="0" applyBorder="0">
      <alignment horizontal="right"/>
    </xf>
    <xf numFmtId="0" fontId="10" fillId="0" borderId="0" applyNumberFormat="0" applyFill="0" applyBorder="0" applyAlignment="0" applyProtection="0"/>
    <xf numFmtId="0" fontId="18" fillId="0" borderId="0"/>
    <xf numFmtId="0" fontId="23" fillId="0" borderId="0"/>
    <xf numFmtId="0" fontId="23" fillId="4" borderId="13" applyNumberFormat="0" applyFont="0" applyAlignment="0" applyProtection="0"/>
  </cellStyleXfs>
  <cellXfs count="113">
    <xf numFmtId="0" fontId="0" fillId="0" borderId="0" xfId="0"/>
    <xf numFmtId="0" fontId="1" fillId="0" borderId="0" xfId="0" applyFont="1" applyAlignment="1">
      <alignment horizontal="left" vertical="center" indent="15"/>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left" vertical="center" indent="15"/>
    </xf>
    <xf numFmtId="0" fontId="2"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vertical="top" wrapText="1"/>
    </xf>
    <xf numFmtId="0" fontId="9" fillId="0" borderId="2" xfId="0" applyFont="1" applyBorder="1" applyAlignment="1">
      <alignment vertical="center" wrapText="1"/>
    </xf>
    <xf numFmtId="0" fontId="3" fillId="0" borderId="0" xfId="0" applyFont="1" applyAlignment="1">
      <alignment vertical="center" wrapText="1"/>
    </xf>
    <xf numFmtId="0" fontId="3" fillId="0" borderId="0" xfId="0" applyFont="1"/>
    <xf numFmtId="0" fontId="1" fillId="0" borderId="0" xfId="0" applyFont="1"/>
    <xf numFmtId="0" fontId="11" fillId="0" borderId="0" xfId="0" applyFont="1"/>
    <xf numFmtId="0" fontId="3" fillId="0" borderId="0" xfId="0" applyFont="1" applyAlignment="1">
      <alignment vertical="top"/>
    </xf>
    <xf numFmtId="0" fontId="3" fillId="0" borderId="0" xfId="0" applyFont="1" applyBorder="1" applyAlignment="1">
      <alignment horizontal="center" vertical="top" wrapText="1"/>
    </xf>
    <xf numFmtId="0" fontId="3" fillId="0" borderId="0" xfId="0" applyFont="1" applyAlignment="1"/>
    <xf numFmtId="0" fontId="3"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top"/>
    </xf>
    <xf numFmtId="0" fontId="5" fillId="0" borderId="0" xfId="0" applyFont="1" applyAlignment="1">
      <alignment horizontal="right" vertical="center" wrapText="1"/>
    </xf>
    <xf numFmtId="0" fontId="10" fillId="0" borderId="0" xfId="3"/>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center" wrapText="1"/>
    </xf>
    <xf numFmtId="0" fontId="3" fillId="0" borderId="2" xfId="0" applyFont="1" applyBorder="1" applyAlignment="1">
      <alignment horizontal="left" wrapText="1"/>
    </xf>
    <xf numFmtId="0" fontId="13" fillId="0" borderId="2" xfId="0" applyFont="1" applyBorder="1" applyAlignment="1">
      <alignment horizontal="left" vertical="top" wrapText="1"/>
    </xf>
    <xf numFmtId="0" fontId="15" fillId="0" borderId="2" xfId="1" applyFont="1" applyBorder="1" applyAlignment="1">
      <alignment horizontal="center" vertical="top" wrapText="1"/>
    </xf>
    <xf numFmtId="0" fontId="15" fillId="0" borderId="2" xfId="1" applyFont="1" applyBorder="1" applyAlignment="1">
      <alignment horizontal="left" vertical="top" wrapText="1"/>
    </xf>
    <xf numFmtId="0" fontId="15" fillId="0" borderId="2" xfId="1" applyFont="1" applyBorder="1" applyAlignment="1">
      <alignment horizontal="center" vertical="top"/>
    </xf>
    <xf numFmtId="0" fontId="1" fillId="0" borderId="0" xfId="0" applyFont="1" applyAlignment="1">
      <alignment horizontal="right"/>
    </xf>
    <xf numFmtId="0" fontId="15" fillId="0" borderId="2" xfId="1" applyFont="1" applyBorder="1" applyAlignment="1">
      <alignment horizontal="left" vertical="center" wrapText="1"/>
    </xf>
    <xf numFmtId="3" fontId="3" fillId="0" borderId="0" xfId="0" applyNumberFormat="1" applyFont="1" applyAlignment="1">
      <alignment vertical="top"/>
    </xf>
    <xf numFmtId="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3" fontId="3" fillId="0" borderId="0" xfId="0" applyNumberFormat="1" applyFont="1" applyAlignment="1">
      <alignment horizontal="center" vertical="center"/>
    </xf>
    <xf numFmtId="0" fontId="15" fillId="3" borderId="2" xfId="1" applyFont="1" applyFill="1" applyBorder="1" applyAlignment="1">
      <alignment horizontal="center" vertical="top"/>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 fillId="3" borderId="0" xfId="0" applyFont="1" applyFill="1"/>
    <xf numFmtId="0" fontId="3" fillId="3" borderId="0" xfId="0" applyFont="1" applyFill="1"/>
    <xf numFmtId="0" fontId="19" fillId="0" borderId="0" xfId="0" applyFont="1" applyAlignment="1">
      <alignment vertical="top"/>
    </xf>
    <xf numFmtId="3" fontId="19" fillId="0" borderId="0" xfId="0" applyNumberFormat="1" applyFont="1" applyAlignment="1">
      <alignment vertical="top"/>
    </xf>
    <xf numFmtId="0" fontId="15" fillId="0" borderId="2" xfId="1" applyFont="1" applyBorder="1" applyAlignment="1">
      <alignment horizontal="center" vertical="center" wrapText="1"/>
    </xf>
    <xf numFmtId="3" fontId="20" fillId="3" borderId="2" xfId="0" applyNumberFormat="1" applyFont="1" applyFill="1" applyBorder="1" applyAlignment="1">
      <alignment horizontal="center" vertical="center"/>
    </xf>
    <xf numFmtId="4" fontId="20" fillId="3" borderId="2" xfId="0" applyNumberFormat="1" applyFont="1" applyFill="1" applyBorder="1" applyAlignment="1">
      <alignment horizontal="center" vertical="center"/>
    </xf>
    <xf numFmtId="164" fontId="21" fillId="3" borderId="2" xfId="0" applyNumberFormat="1" applyFont="1" applyFill="1" applyBorder="1" applyAlignment="1">
      <alignment horizontal="center" vertical="center"/>
    </xf>
    <xf numFmtId="165" fontId="21" fillId="3" borderId="2" xfId="0" applyNumberFormat="1" applyFont="1" applyFill="1" applyBorder="1" applyAlignment="1">
      <alignment horizontal="center" vertical="center"/>
    </xf>
    <xf numFmtId="3" fontId="20" fillId="3" borderId="2" xfId="0" applyNumberFormat="1" applyFont="1" applyFill="1" applyBorder="1" applyAlignment="1">
      <alignment horizontal="center" vertical="top"/>
    </xf>
    <xf numFmtId="3" fontId="20" fillId="0" borderId="2" xfId="0" applyNumberFormat="1" applyFont="1" applyFill="1" applyBorder="1" applyAlignment="1">
      <alignment horizontal="center" vertical="center"/>
    </xf>
    <xf numFmtId="0" fontId="20" fillId="3" borderId="2" xfId="0" applyFont="1" applyFill="1" applyBorder="1" applyAlignment="1">
      <alignment horizontal="center" vertical="top"/>
    </xf>
    <xf numFmtId="166" fontId="20" fillId="3" borderId="2" xfId="0" applyNumberFormat="1" applyFont="1" applyFill="1" applyBorder="1" applyAlignment="1">
      <alignment horizontal="center" vertical="center"/>
    </xf>
    <xf numFmtId="0" fontId="20" fillId="3" borderId="2" xfId="0" applyFont="1" applyFill="1" applyBorder="1" applyAlignment="1">
      <alignment horizontal="center" vertical="center"/>
    </xf>
    <xf numFmtId="166" fontId="20" fillId="0" borderId="2" xfId="0" applyNumberFormat="1" applyFont="1" applyFill="1" applyBorder="1" applyAlignment="1">
      <alignment horizontal="center" vertical="center"/>
    </xf>
    <xf numFmtId="4" fontId="21" fillId="3" borderId="2" xfId="1"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0" fontId="24" fillId="0" borderId="0" xfId="5" applyFont="1" applyFill="1" applyBorder="1" applyAlignment="1">
      <alignment horizontal="left" vertical="center" wrapText="1" indent="3"/>
    </xf>
    <xf numFmtId="0" fontId="3" fillId="0" borderId="0" xfId="0" applyFont="1" applyBorder="1" applyAlignment="1">
      <alignment vertical="top"/>
    </xf>
    <xf numFmtId="0" fontId="24" fillId="0" borderId="0" xfId="5" applyFont="1" applyFill="1" applyBorder="1" applyAlignment="1">
      <alignment horizontal="left" vertical="center" wrapText="1" indent="1"/>
    </xf>
    <xf numFmtId="4" fontId="22" fillId="0" borderId="2" xfId="0" applyNumberFormat="1" applyFont="1" applyFill="1" applyBorder="1" applyAlignment="1">
      <alignment vertical="center" wrapText="1"/>
    </xf>
    <xf numFmtId="0" fontId="9" fillId="0" borderId="0" xfId="0" applyFont="1"/>
    <xf numFmtId="0" fontId="9" fillId="3" borderId="0" xfId="0" applyFont="1" applyFill="1"/>
    <xf numFmtId="3" fontId="20" fillId="0" borderId="2" xfId="0" applyNumberFormat="1" applyFont="1" applyFill="1" applyBorder="1" applyAlignment="1">
      <alignment horizontal="center" vertical="center" wrapText="1"/>
    </xf>
    <xf numFmtId="3" fontId="20" fillId="3"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4" fontId="21" fillId="0" borderId="2" xfId="1" applyNumberFormat="1" applyFont="1" applyFill="1" applyBorder="1" applyAlignment="1">
      <alignment horizontal="center" vertical="center"/>
    </xf>
    <xf numFmtId="0" fontId="15" fillId="0" borderId="2" xfId="1" applyFont="1" applyFill="1" applyBorder="1" applyAlignment="1">
      <alignment horizontal="center" vertical="top"/>
    </xf>
    <xf numFmtId="0" fontId="1" fillId="0"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wrapText="1"/>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2" xfId="3"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 xfId="0" applyFont="1" applyBorder="1" applyAlignment="1">
      <alignment horizontal="left" vertical="center" wrapText="1"/>
    </xf>
    <xf numFmtId="0" fontId="20" fillId="3" borderId="4"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3" xfId="0" applyFont="1" applyFill="1" applyBorder="1" applyAlignment="1">
      <alignment horizontal="center" vertical="center"/>
    </xf>
    <xf numFmtId="0" fontId="22" fillId="3" borderId="4"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4" fontId="22" fillId="0" borderId="4" xfId="0" applyNumberFormat="1" applyFont="1" applyFill="1" applyBorder="1" applyAlignment="1">
      <alignment horizontal="center" vertical="center" wrapText="1"/>
    </xf>
    <xf numFmtId="4" fontId="22" fillId="0" borderId="8" xfId="0" applyNumberFormat="1" applyFont="1" applyFill="1" applyBorder="1" applyAlignment="1">
      <alignment horizontal="center" vertical="center" wrapText="1"/>
    </xf>
    <xf numFmtId="0" fontId="15" fillId="0" borderId="3"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cellXfs>
  <cellStyles count="7">
    <cellStyle name="Гиперссылка" xfId="3" builtinId="8"/>
    <cellStyle name="Обычный" xfId="0" builtinId="0"/>
    <cellStyle name="Обычный 107" xfId="5"/>
    <cellStyle name="Обычный 11 2" xfId="4"/>
    <cellStyle name="Обычный_стр.1_5" xfId="1"/>
    <cellStyle name="Примечание 52" xfId="6"/>
    <cellStyle name="Формула_GRES.2007.5" xfId="2"/>
  </cellStyles>
  <dxfs count="8">
    <dxf>
      <font>
        <b/>
        <i val="0"/>
        <strike val="0"/>
      </font>
    </dxf>
    <dxf>
      <font>
        <b/>
        <i/>
        <strike val="0"/>
      </font>
    </dxf>
    <dxf>
      <font>
        <b val="0"/>
        <i val="0"/>
      </font>
    </dxf>
    <dxf>
      <font>
        <b val="0"/>
        <i/>
      </font>
    </dxf>
    <dxf>
      <font>
        <b/>
        <i val="0"/>
        <strike val="0"/>
      </font>
      <border>
        <bottom style="thin">
          <color auto="1"/>
        </bottom>
      </border>
    </dxf>
    <dxf>
      <font>
        <b/>
        <i/>
        <strike val="0"/>
      </font>
    </dxf>
    <dxf>
      <font>
        <b val="0"/>
        <i val="0"/>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ost@ab.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zoomScaleSheetLayoutView="130" workbookViewId="0">
      <selection activeCell="D15" sqref="D15"/>
    </sheetView>
  </sheetViews>
  <sheetFormatPr defaultRowHeight="12.75" x14ac:dyDescent="0.2"/>
  <cols>
    <col min="1" max="1" width="36.5703125" customWidth="1"/>
    <col min="2" max="2" width="10.28515625" customWidth="1"/>
    <col min="3" max="3" width="14.85546875" customWidth="1"/>
    <col min="4" max="4" width="31.7109375" customWidth="1"/>
  </cols>
  <sheetData>
    <row r="1" spans="1:4" x14ac:dyDescent="0.2">
      <c r="A1" s="1"/>
      <c r="D1" s="2" t="s">
        <v>0</v>
      </c>
    </row>
    <row r="2" spans="1:4" ht="38.25" x14ac:dyDescent="0.2">
      <c r="A2" s="1"/>
      <c r="D2" s="3" t="s">
        <v>1</v>
      </c>
    </row>
    <row r="3" spans="1:4" x14ac:dyDescent="0.2">
      <c r="A3" s="4"/>
      <c r="D3" s="5" t="s">
        <v>2</v>
      </c>
    </row>
    <row r="4" spans="1:4" x14ac:dyDescent="0.2">
      <c r="A4" s="4"/>
      <c r="D4" s="5" t="s">
        <v>3</v>
      </c>
    </row>
    <row r="5" spans="1:4" ht="60.75" customHeight="1" x14ac:dyDescent="0.2">
      <c r="A5" s="6"/>
    </row>
    <row r="6" spans="1:4" ht="21" customHeight="1" x14ac:dyDescent="0.2">
      <c r="A6" s="74" t="s">
        <v>4</v>
      </c>
      <c r="B6" s="74"/>
      <c r="C6" s="74"/>
      <c r="D6" s="74"/>
    </row>
    <row r="7" spans="1:4" ht="36.75" customHeight="1" x14ac:dyDescent="0.2">
      <c r="A7" s="75" t="s">
        <v>150</v>
      </c>
      <c r="B7" s="75"/>
      <c r="C7" s="75"/>
      <c r="D7" s="75"/>
    </row>
    <row r="8" spans="1:4" ht="18" customHeight="1" x14ac:dyDescent="0.2">
      <c r="A8" s="25" t="s">
        <v>151</v>
      </c>
      <c r="B8" s="78">
        <v>2019</v>
      </c>
      <c r="C8" s="78"/>
      <c r="D8" s="7" t="s">
        <v>5</v>
      </c>
    </row>
    <row r="9" spans="1:4" ht="13.5" customHeight="1" x14ac:dyDescent="0.2">
      <c r="A9" s="79" t="s">
        <v>152</v>
      </c>
      <c r="B9" s="79"/>
      <c r="C9" s="79"/>
      <c r="D9" s="79"/>
    </row>
    <row r="10" spans="1:4" ht="33" customHeight="1" x14ac:dyDescent="0.25">
      <c r="A10" s="76" t="s">
        <v>159</v>
      </c>
      <c r="B10" s="76"/>
      <c r="C10" s="76"/>
      <c r="D10" s="76"/>
    </row>
    <row r="11" spans="1:4" x14ac:dyDescent="0.2">
      <c r="A11" s="77" t="s">
        <v>6</v>
      </c>
      <c r="B11" s="77"/>
      <c r="C11" s="77"/>
      <c r="D11" s="77"/>
    </row>
    <row r="12" spans="1:4" ht="15.75" x14ac:dyDescent="0.2">
      <c r="A12" s="73" t="s">
        <v>160</v>
      </c>
      <c r="B12" s="73"/>
      <c r="C12" s="73"/>
      <c r="D12" s="73"/>
    </row>
    <row r="13" spans="1:4" x14ac:dyDescent="0.2">
      <c r="A13" s="8"/>
    </row>
    <row r="14" spans="1:4" ht="15.75" x14ac:dyDescent="0.2">
      <c r="A14" s="9"/>
    </row>
  </sheetData>
  <mergeCells count="7">
    <mergeCell ref="A12:D12"/>
    <mergeCell ref="A6:D6"/>
    <mergeCell ref="A7:D7"/>
    <mergeCell ref="A10:D10"/>
    <mergeCell ref="A11:D11"/>
    <mergeCell ref="B8:C8"/>
    <mergeCell ref="A9:D9"/>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zoomScaleSheetLayoutView="120" workbookViewId="0">
      <selection activeCell="B11" sqref="B11:C11"/>
    </sheetView>
  </sheetViews>
  <sheetFormatPr defaultRowHeight="12.75" x14ac:dyDescent="0.2"/>
  <cols>
    <col min="1" max="1" width="31.85546875" style="12" customWidth="1"/>
    <col min="2" max="2" width="16.140625" style="12" customWidth="1"/>
    <col min="3" max="3" width="52.5703125" style="12" customWidth="1"/>
    <col min="4" max="4" width="13.28515625" style="12" customWidth="1"/>
    <col min="5" max="5" width="26.7109375" style="12" customWidth="1"/>
    <col min="6" max="16384" width="9.140625" style="12"/>
  </cols>
  <sheetData>
    <row r="1" spans="1:5" ht="13.5" customHeight="1" x14ac:dyDescent="0.2">
      <c r="A1" s="11"/>
      <c r="C1" s="3" t="s">
        <v>7</v>
      </c>
      <c r="E1" s="3"/>
    </row>
    <row r="2" spans="1:5" ht="30.75" customHeight="1" x14ac:dyDescent="0.2">
      <c r="A2" s="11"/>
      <c r="C2" s="13" t="s">
        <v>8</v>
      </c>
      <c r="E2" s="13"/>
    </row>
    <row r="3" spans="1:5" ht="32.25" customHeight="1" x14ac:dyDescent="0.2">
      <c r="A3" s="82" t="s">
        <v>9</v>
      </c>
      <c r="B3" s="82"/>
      <c r="C3" s="82"/>
      <c r="D3" s="7"/>
      <c r="E3" s="7"/>
    </row>
    <row r="4" spans="1:5" ht="48" customHeight="1" x14ac:dyDescent="0.2">
      <c r="A4" s="10"/>
      <c r="B4" s="10"/>
      <c r="C4" s="10"/>
      <c r="D4" s="10"/>
      <c r="E4" s="10"/>
    </row>
    <row r="5" spans="1:5" ht="35.25" customHeight="1" x14ac:dyDescent="0.2">
      <c r="A5" s="14" t="s">
        <v>10</v>
      </c>
      <c r="B5" s="80" t="s">
        <v>159</v>
      </c>
      <c r="C5" s="80"/>
    </row>
    <row r="6" spans="1:5" ht="22.5" customHeight="1" x14ac:dyDescent="0.2">
      <c r="A6" s="14" t="s">
        <v>11</v>
      </c>
      <c r="B6" s="80" t="s">
        <v>160</v>
      </c>
      <c r="C6" s="80"/>
    </row>
    <row r="7" spans="1:5" ht="33.75" customHeight="1" x14ac:dyDescent="0.2">
      <c r="A7" s="14" t="s">
        <v>12</v>
      </c>
      <c r="B7" s="80" t="s">
        <v>13</v>
      </c>
      <c r="C7" s="80"/>
    </row>
    <row r="8" spans="1:5" ht="30" customHeight="1" x14ac:dyDescent="0.2">
      <c r="A8" s="14" t="s">
        <v>14</v>
      </c>
      <c r="B8" s="80" t="s">
        <v>13</v>
      </c>
      <c r="C8" s="80"/>
    </row>
    <row r="9" spans="1:5" ht="22.5" customHeight="1" x14ac:dyDescent="0.2">
      <c r="A9" s="14" t="s">
        <v>15</v>
      </c>
      <c r="B9" s="80">
        <v>2460069527</v>
      </c>
      <c r="C9" s="81"/>
    </row>
    <row r="10" spans="1:5" ht="22.5" customHeight="1" x14ac:dyDescent="0.2">
      <c r="A10" s="14" t="s">
        <v>16</v>
      </c>
      <c r="B10" s="80">
        <v>190102001</v>
      </c>
      <c r="C10" s="80"/>
    </row>
    <row r="11" spans="1:5" ht="22.5" customHeight="1" x14ac:dyDescent="0.2">
      <c r="A11" s="14" t="s">
        <v>17</v>
      </c>
      <c r="B11" s="80" t="s">
        <v>165</v>
      </c>
      <c r="C11" s="80"/>
    </row>
    <row r="12" spans="1:5" ht="22.5" customHeight="1" x14ac:dyDescent="0.2">
      <c r="A12" s="14" t="s">
        <v>18</v>
      </c>
      <c r="B12" s="83" t="s">
        <v>19</v>
      </c>
      <c r="C12" s="84"/>
    </row>
    <row r="13" spans="1:5" ht="22.5" customHeight="1" x14ac:dyDescent="0.2">
      <c r="A13" s="14" t="s">
        <v>20</v>
      </c>
      <c r="B13" s="84" t="s">
        <v>21</v>
      </c>
      <c r="C13" s="84"/>
    </row>
    <row r="14" spans="1:5" ht="22.5" customHeight="1" x14ac:dyDescent="0.2">
      <c r="A14" s="14" t="s">
        <v>22</v>
      </c>
      <c r="B14" s="84" t="s">
        <v>23</v>
      </c>
      <c r="C14" s="84"/>
    </row>
    <row r="15" spans="1:5" ht="15.75" x14ac:dyDescent="0.2">
      <c r="A15" s="15"/>
    </row>
    <row r="21" spans="3:3" x14ac:dyDescent="0.2">
      <c r="C21"/>
    </row>
    <row r="22" spans="3:3" x14ac:dyDescent="0.2">
      <c r="C22"/>
    </row>
    <row r="23" spans="3:3" x14ac:dyDescent="0.2">
      <c r="C23"/>
    </row>
    <row r="24" spans="3:3" x14ac:dyDescent="0.2">
      <c r="C24"/>
    </row>
    <row r="25" spans="3:3" x14ac:dyDescent="0.2">
      <c r="C25"/>
    </row>
    <row r="26" spans="3:3" x14ac:dyDescent="0.2">
      <c r="C26"/>
    </row>
    <row r="27" spans="3:3" x14ac:dyDescent="0.2">
      <c r="C27" s="26"/>
    </row>
  </sheetData>
  <mergeCells count="11">
    <mergeCell ref="B10:C10"/>
    <mergeCell ref="B11:C11"/>
    <mergeCell ref="B12:C12"/>
    <mergeCell ref="B13:C13"/>
    <mergeCell ref="B14:C14"/>
    <mergeCell ref="B9:C9"/>
    <mergeCell ref="A3:C3"/>
    <mergeCell ref="B5:C5"/>
    <mergeCell ref="B6:C6"/>
    <mergeCell ref="B7:C7"/>
    <mergeCell ref="B8:C8"/>
  </mergeCells>
  <hyperlinks>
    <hyperlink ref="B12" r:id="rId1"/>
  </hyperlinks>
  <pageMargins left="0.7" right="0.7" top="0.75" bottom="0.75" header="0.3" footer="0.3"/>
  <pageSetup paperSize="9" scale="8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Q54"/>
  <sheetViews>
    <sheetView tabSelected="1" zoomScale="75" zoomScaleNormal="75" zoomScaleSheetLayoutView="85" workbookViewId="0">
      <pane xSplit="3" ySplit="8" topLeftCell="D9" activePane="bottomRight" state="frozen"/>
      <selection pane="topRight" activeCell="D1" sqref="D1"/>
      <selection pane="bottomLeft" activeCell="A9" sqref="A9"/>
      <selection pane="bottomRight" activeCell="H29" sqref="H29"/>
    </sheetView>
  </sheetViews>
  <sheetFormatPr defaultRowHeight="15.75" x14ac:dyDescent="0.25"/>
  <cols>
    <col min="1" max="1" width="6.5703125" style="16" customWidth="1"/>
    <col min="2" max="2" width="65" style="16" customWidth="1"/>
    <col min="3" max="3" width="12.28515625" style="16" customWidth="1"/>
    <col min="4" max="4" width="27.5703125" style="45" customWidth="1"/>
    <col min="5" max="5" width="32.7109375" style="45" customWidth="1"/>
    <col min="6" max="6" width="31" style="45" customWidth="1"/>
    <col min="7" max="7" width="20.85546875" style="16" customWidth="1"/>
    <col min="8" max="8" width="13.85546875" style="16" customWidth="1"/>
    <col min="9" max="9" width="12.7109375" style="16" bestFit="1" customWidth="1"/>
    <col min="10" max="12" width="12.85546875" style="16" customWidth="1"/>
    <col min="13" max="16384" width="9.140625" style="16"/>
  </cols>
  <sheetData>
    <row r="1" spans="1:17" x14ac:dyDescent="0.25">
      <c r="E1" s="45" t="s">
        <v>164</v>
      </c>
    </row>
    <row r="2" spans="1:17" x14ac:dyDescent="0.25">
      <c r="E2" s="45" t="s">
        <v>8</v>
      </c>
    </row>
    <row r="4" spans="1:17" ht="31.5" customHeight="1" x14ac:dyDescent="0.25">
      <c r="A4" s="86" t="s">
        <v>97</v>
      </c>
      <c r="B4" s="87"/>
      <c r="C4" s="87"/>
      <c r="D4" s="87"/>
      <c r="E4" s="87"/>
      <c r="F4" s="87"/>
    </row>
    <row r="7" spans="1:17" s="22" customFormat="1" ht="50.25" customHeight="1" x14ac:dyDescent="0.2">
      <c r="A7" s="88" t="s">
        <v>96</v>
      </c>
      <c r="B7" s="88" t="s">
        <v>95</v>
      </c>
      <c r="C7" s="88" t="s">
        <v>94</v>
      </c>
      <c r="D7" s="90" t="s">
        <v>166</v>
      </c>
      <c r="E7" s="90" t="s">
        <v>167</v>
      </c>
      <c r="F7" s="42" t="s">
        <v>93</v>
      </c>
    </row>
    <row r="8" spans="1:17" s="22" customFormat="1" ht="21" customHeight="1" x14ac:dyDescent="0.2">
      <c r="A8" s="89"/>
      <c r="B8" s="89"/>
      <c r="C8" s="89"/>
      <c r="D8" s="91"/>
      <c r="E8" s="91"/>
      <c r="F8" s="42" t="s">
        <v>168</v>
      </c>
    </row>
    <row r="9" spans="1:17" s="19" customFormat="1" ht="36" customHeight="1" x14ac:dyDescent="0.2">
      <c r="A9" s="27" t="s">
        <v>92</v>
      </c>
      <c r="B9" s="28" t="s">
        <v>91</v>
      </c>
      <c r="C9" s="27"/>
      <c r="D9" s="38"/>
      <c r="E9" s="38"/>
      <c r="F9" s="38"/>
      <c r="K9" s="37"/>
    </row>
    <row r="10" spans="1:17" s="19" customFormat="1" ht="34.5" customHeight="1" x14ac:dyDescent="0.2">
      <c r="A10" s="27" t="s">
        <v>90</v>
      </c>
      <c r="B10" s="28" t="s">
        <v>179</v>
      </c>
      <c r="C10" s="27" t="s">
        <v>28</v>
      </c>
      <c r="D10" s="49">
        <f>3082060.57555134+455573.206039997</f>
        <v>3537633.7815913367</v>
      </c>
      <c r="E10" s="54">
        <v>2669295.4719853238</v>
      </c>
      <c r="F10" s="54">
        <v>7186264.6034953948</v>
      </c>
      <c r="G10" s="37"/>
      <c r="H10" s="37"/>
      <c r="I10" s="37"/>
      <c r="J10" s="37"/>
      <c r="K10" s="37"/>
    </row>
    <row r="11" spans="1:17" s="19" customFormat="1" ht="32.25" customHeight="1" x14ac:dyDescent="0.2">
      <c r="A11" s="27" t="s">
        <v>89</v>
      </c>
      <c r="B11" s="28" t="s">
        <v>88</v>
      </c>
      <c r="C11" s="27" t="s">
        <v>28</v>
      </c>
      <c r="D11" s="49">
        <v>86088</v>
      </c>
      <c r="E11" s="54">
        <v>12232.747026500001</v>
      </c>
      <c r="F11" s="54">
        <v>2232754.2945628748</v>
      </c>
    </row>
    <row r="12" spans="1:17" s="19" customFormat="1" ht="39" customHeight="1" x14ac:dyDescent="0.2">
      <c r="A12" s="27" t="s">
        <v>87</v>
      </c>
      <c r="B12" s="28" t="s">
        <v>86</v>
      </c>
      <c r="C12" s="27" t="s">
        <v>28</v>
      </c>
      <c r="D12" s="49">
        <f>-690182+141511+268847</f>
        <v>-279824</v>
      </c>
      <c r="E12" s="54">
        <f>E11+E33</f>
        <v>193726.6170265</v>
      </c>
      <c r="F12" s="54">
        <f>F11+320629.8</f>
        <v>2553384.0945628746</v>
      </c>
      <c r="K12" s="37"/>
      <c r="L12" s="47"/>
      <c r="M12" s="46"/>
      <c r="N12" s="46"/>
      <c r="O12" s="46"/>
      <c r="P12" s="46"/>
      <c r="Q12" s="46"/>
    </row>
    <row r="13" spans="1:17" s="19" customFormat="1" ht="36.75" customHeight="1" x14ac:dyDescent="0.2">
      <c r="A13" s="27" t="s">
        <v>85</v>
      </c>
      <c r="B13" s="28" t="s">
        <v>84</v>
      </c>
      <c r="C13" s="27" t="s">
        <v>28</v>
      </c>
      <c r="D13" s="49">
        <v>-585613</v>
      </c>
      <c r="E13" s="54">
        <v>0</v>
      </c>
      <c r="F13" s="54">
        <v>0</v>
      </c>
      <c r="L13" s="47"/>
      <c r="M13" s="46"/>
      <c r="N13" s="46"/>
      <c r="O13" s="46"/>
      <c r="P13" s="46"/>
      <c r="Q13" s="46"/>
    </row>
    <row r="14" spans="1:17" s="19" customFormat="1" ht="18" customHeight="1" x14ac:dyDescent="0.2">
      <c r="A14" s="27" t="s">
        <v>83</v>
      </c>
      <c r="B14" s="28" t="s">
        <v>82</v>
      </c>
      <c r="C14" s="27"/>
      <c r="D14" s="50"/>
      <c r="E14" s="50"/>
      <c r="F14" s="50"/>
      <c r="L14" s="47"/>
      <c r="M14" s="46"/>
      <c r="N14" s="46"/>
      <c r="O14" s="46"/>
      <c r="P14" s="46"/>
      <c r="Q14" s="46"/>
    </row>
    <row r="15" spans="1:17" s="19" customFormat="1" ht="68.25" customHeight="1" x14ac:dyDescent="0.2">
      <c r="A15" s="27" t="s">
        <v>81</v>
      </c>
      <c r="B15" s="28" t="s">
        <v>80</v>
      </c>
      <c r="C15" s="27" t="s">
        <v>64</v>
      </c>
      <c r="D15" s="51">
        <f>+D11/D10</f>
        <v>2.4334910088198831E-2</v>
      </c>
      <c r="E15" s="52" t="s">
        <v>153</v>
      </c>
      <c r="F15" s="51">
        <f t="shared" ref="F15" si="0">+F11/F10</f>
        <v>0.31069747883717841</v>
      </c>
      <c r="J15" s="37"/>
      <c r="K15" s="37"/>
      <c r="L15" s="47"/>
      <c r="M15" s="46"/>
      <c r="N15" s="46"/>
      <c r="O15" s="46"/>
      <c r="P15" s="46"/>
      <c r="Q15" s="46"/>
    </row>
    <row r="16" spans="1:17" s="19" customFormat="1" ht="34.5" customHeight="1" x14ac:dyDescent="0.2">
      <c r="A16" s="27" t="s">
        <v>79</v>
      </c>
      <c r="B16" s="28" t="s">
        <v>78</v>
      </c>
      <c r="C16" s="27"/>
      <c r="D16" s="52" t="s">
        <v>153</v>
      </c>
      <c r="E16" s="52" t="s">
        <v>153</v>
      </c>
      <c r="F16" s="52" t="s">
        <v>153</v>
      </c>
    </row>
    <row r="17" spans="1:12" s="19" customFormat="1" ht="33.75" customHeight="1" x14ac:dyDescent="0.2">
      <c r="A17" s="27" t="s">
        <v>77</v>
      </c>
      <c r="B17" s="28" t="s">
        <v>76</v>
      </c>
      <c r="C17" s="27" t="s">
        <v>72</v>
      </c>
      <c r="D17" s="52" t="s">
        <v>153</v>
      </c>
      <c r="E17" s="52" t="s">
        <v>153</v>
      </c>
      <c r="F17" s="52" t="s">
        <v>153</v>
      </c>
    </row>
    <row r="18" spans="1:12" s="19" customFormat="1" ht="32.25" customHeight="1" x14ac:dyDescent="0.2">
      <c r="A18" s="27" t="s">
        <v>75</v>
      </c>
      <c r="B18" s="28" t="s">
        <v>74</v>
      </c>
      <c r="C18" s="27" t="s">
        <v>59</v>
      </c>
      <c r="D18" s="52" t="s">
        <v>153</v>
      </c>
      <c r="E18" s="52" t="s">
        <v>153</v>
      </c>
      <c r="F18" s="52" t="s">
        <v>153</v>
      </c>
    </row>
    <row r="19" spans="1:12" s="21" customFormat="1" ht="24.75" customHeight="1" x14ac:dyDescent="0.25">
      <c r="A19" s="29" t="s">
        <v>73</v>
      </c>
      <c r="B19" s="30" t="s">
        <v>155</v>
      </c>
      <c r="C19" s="29" t="s">
        <v>72</v>
      </c>
      <c r="D19" s="49">
        <v>849.31600811602004</v>
      </c>
      <c r="E19" s="49" t="s">
        <v>162</v>
      </c>
      <c r="F19" s="54">
        <v>341.18645206880836</v>
      </c>
    </row>
    <row r="20" spans="1:12" s="19" customFormat="1" ht="45.75" customHeight="1" x14ac:dyDescent="0.2">
      <c r="A20" s="27" t="s">
        <v>71</v>
      </c>
      <c r="B20" s="28" t="s">
        <v>163</v>
      </c>
      <c r="C20" s="27" t="s">
        <v>70</v>
      </c>
      <c r="D20" s="49">
        <f>6967.00679117*1000</f>
        <v>6967006.7911700001</v>
      </c>
      <c r="E20" s="49" t="s">
        <v>162</v>
      </c>
      <c r="F20" s="54">
        <f>2591.30067277*1000</f>
        <v>2591300.6727700001</v>
      </c>
    </row>
    <row r="21" spans="1:12" s="19" customFormat="1" ht="37.5" customHeight="1" x14ac:dyDescent="0.2">
      <c r="A21" s="27" t="s">
        <v>69</v>
      </c>
      <c r="B21" s="28" t="s">
        <v>68</v>
      </c>
      <c r="C21" s="27" t="s">
        <v>67</v>
      </c>
      <c r="D21" s="49">
        <v>634854.29299999995</v>
      </c>
      <c r="E21" s="49" t="s">
        <v>162</v>
      </c>
      <c r="F21" s="54">
        <f>622.67657374*1000</f>
        <v>622676.57374000002</v>
      </c>
    </row>
    <row r="22" spans="1:12" s="19" customFormat="1" ht="52.5" customHeight="1" x14ac:dyDescent="0.2">
      <c r="A22" s="27" t="s">
        <v>66</v>
      </c>
      <c r="B22" s="28" t="s">
        <v>65</v>
      </c>
      <c r="C22" s="27" t="s">
        <v>64</v>
      </c>
      <c r="D22" s="93" t="s">
        <v>161</v>
      </c>
      <c r="E22" s="94"/>
      <c r="F22" s="95"/>
    </row>
    <row r="23" spans="1:12" s="19" customFormat="1" ht="51.75" customHeight="1" x14ac:dyDescent="0.2">
      <c r="A23" s="27" t="s">
        <v>63</v>
      </c>
      <c r="B23" s="28" t="s">
        <v>62</v>
      </c>
      <c r="C23" s="27"/>
      <c r="D23" s="96" t="s">
        <v>169</v>
      </c>
      <c r="E23" s="97"/>
      <c r="F23" s="98"/>
    </row>
    <row r="24" spans="1:12" s="19" customFormat="1" ht="38.25" customHeight="1" x14ac:dyDescent="0.2">
      <c r="A24" s="27" t="s">
        <v>61</v>
      </c>
      <c r="B24" s="28" t="s">
        <v>60</v>
      </c>
      <c r="C24" s="27" t="s">
        <v>59</v>
      </c>
      <c r="D24" s="39" t="s">
        <v>153</v>
      </c>
      <c r="E24" s="39" t="s">
        <v>153</v>
      </c>
      <c r="F24" s="39" t="s">
        <v>153</v>
      </c>
    </row>
    <row r="25" spans="1:12" s="19" customFormat="1" ht="36.75" customHeight="1" x14ac:dyDescent="0.2">
      <c r="A25" s="27" t="s">
        <v>58</v>
      </c>
      <c r="B25" s="28" t="s">
        <v>180</v>
      </c>
      <c r="C25" s="27"/>
      <c r="D25" s="54">
        <v>4462976.7529713362</v>
      </c>
      <c r="E25" s="49">
        <f>E10</f>
        <v>2669295.4719853238</v>
      </c>
      <c r="F25" s="54">
        <f>F10</f>
        <v>7186264.6034953948</v>
      </c>
      <c r="G25" s="40"/>
      <c r="H25" s="40"/>
      <c r="I25" s="37"/>
      <c r="J25" s="37"/>
      <c r="K25" s="37"/>
    </row>
    <row r="26" spans="1:12" s="19" customFormat="1" ht="52.5" customHeight="1" x14ac:dyDescent="0.2">
      <c r="A26" s="27" t="s">
        <v>57</v>
      </c>
      <c r="B26" s="28" t="s">
        <v>56</v>
      </c>
      <c r="C26" s="27" t="s">
        <v>28</v>
      </c>
      <c r="D26" s="49">
        <v>1640659.8747043372</v>
      </c>
      <c r="E26" s="49">
        <v>724255.49442302005</v>
      </c>
      <c r="F26" s="49">
        <v>877277.4212293817</v>
      </c>
      <c r="G26" s="37"/>
      <c r="H26" s="37"/>
      <c r="I26" s="37"/>
      <c r="J26" s="37"/>
      <c r="L26" s="37"/>
    </row>
    <row r="27" spans="1:12" s="19" customFormat="1" ht="27.6" customHeight="1" x14ac:dyDescent="0.2">
      <c r="A27" s="27"/>
      <c r="B27" s="69" t="s">
        <v>55</v>
      </c>
      <c r="C27" s="27"/>
      <c r="D27" s="53"/>
      <c r="E27" s="53"/>
      <c r="F27" s="53"/>
    </row>
    <row r="28" spans="1:12" s="19" customFormat="1" ht="22.5" customHeight="1" x14ac:dyDescent="0.2">
      <c r="A28" s="27"/>
      <c r="B28" s="69" t="s">
        <v>54</v>
      </c>
      <c r="C28" s="27"/>
      <c r="D28" s="49">
        <v>574534.49316493399</v>
      </c>
      <c r="E28" s="49">
        <v>512244.25442302</v>
      </c>
      <c r="F28" s="49">
        <v>537516.68894120026</v>
      </c>
    </row>
    <row r="29" spans="1:12" s="19" customFormat="1" ht="51.75" customHeight="1" x14ac:dyDescent="0.2">
      <c r="A29" s="27"/>
      <c r="B29" s="69" t="s">
        <v>181</v>
      </c>
      <c r="C29" s="27"/>
      <c r="D29" s="67"/>
      <c r="E29" s="68" t="s">
        <v>178</v>
      </c>
      <c r="F29" s="54"/>
    </row>
    <row r="30" spans="1:12" s="19" customFormat="1" ht="21" customHeight="1" x14ac:dyDescent="0.2">
      <c r="A30" s="27"/>
      <c r="B30" s="69" t="s">
        <v>182</v>
      </c>
      <c r="C30" s="27"/>
      <c r="D30" s="49">
        <v>176527.11786183738</v>
      </c>
      <c r="E30" s="49">
        <v>143337.92000000001</v>
      </c>
      <c r="F30" s="49">
        <v>267074.73041382682</v>
      </c>
      <c r="G30" s="37"/>
      <c r="H30" s="37"/>
      <c r="I30" s="37"/>
      <c r="J30" s="37"/>
      <c r="K30" s="37"/>
      <c r="L30" s="37"/>
    </row>
    <row r="31" spans="1:12" s="19" customFormat="1" ht="42" customHeight="1" x14ac:dyDescent="0.2">
      <c r="A31" s="27" t="s">
        <v>53</v>
      </c>
      <c r="B31" s="28" t="s">
        <v>52</v>
      </c>
      <c r="C31" s="27" t="s">
        <v>28</v>
      </c>
      <c r="D31" s="60">
        <f>2366743.67223075</f>
        <v>2366743.6722307499</v>
      </c>
      <c r="E31" s="60">
        <v>1258023.6858974437</v>
      </c>
      <c r="F31" s="60">
        <v>3636612.8295368846</v>
      </c>
      <c r="G31" s="37"/>
      <c r="H31" s="37"/>
      <c r="I31" s="37"/>
    </row>
    <row r="32" spans="1:12" s="19" customFormat="1" ht="34.5" customHeight="1" x14ac:dyDescent="0.2">
      <c r="A32" s="27" t="s">
        <v>51</v>
      </c>
      <c r="B32" s="28" t="s">
        <v>50</v>
      </c>
      <c r="C32" s="27" t="s">
        <v>28</v>
      </c>
      <c r="D32" s="49">
        <v>-925342.97138374066</v>
      </c>
      <c r="E32" s="49">
        <v>162233.91999999998</v>
      </c>
      <c r="F32" s="54">
        <v>2121124.6477337899</v>
      </c>
      <c r="G32" s="46"/>
      <c r="H32" s="37"/>
    </row>
    <row r="33" spans="1:10" s="19" customFormat="1" ht="34.5" customHeight="1" x14ac:dyDescent="0.2">
      <c r="A33" s="27" t="s">
        <v>49</v>
      </c>
      <c r="B33" s="28" t="s">
        <v>48</v>
      </c>
      <c r="C33" s="27" t="s">
        <v>28</v>
      </c>
      <c r="D33" s="49">
        <v>276779.57073628658</v>
      </c>
      <c r="E33" s="49">
        <v>181493.87</v>
      </c>
      <c r="F33" s="54">
        <v>308000</v>
      </c>
      <c r="H33" s="61"/>
      <c r="I33" s="62"/>
      <c r="J33" s="62"/>
    </row>
    <row r="34" spans="1:10" s="19" customFormat="1" ht="43.5" customHeight="1" x14ac:dyDescent="0.2">
      <c r="A34" s="27" t="s">
        <v>47</v>
      </c>
      <c r="B34" s="28" t="s">
        <v>46</v>
      </c>
      <c r="C34" s="27"/>
      <c r="D34" s="105" t="s">
        <v>170</v>
      </c>
      <c r="E34" s="106"/>
      <c r="F34" s="64" t="s">
        <v>172</v>
      </c>
      <c r="H34" s="61"/>
      <c r="I34" s="62"/>
      <c r="J34" s="62"/>
    </row>
    <row r="35" spans="1:10" s="19" customFormat="1" ht="20.25" customHeight="1" x14ac:dyDescent="0.2">
      <c r="A35" s="27"/>
      <c r="B35" s="31" t="s">
        <v>31</v>
      </c>
      <c r="C35" s="27"/>
      <c r="D35" s="55"/>
      <c r="E35" s="55"/>
      <c r="F35" s="55"/>
      <c r="H35" s="61"/>
      <c r="I35" s="62"/>
      <c r="J35" s="62"/>
    </row>
    <row r="36" spans="1:10" s="19" customFormat="1" ht="22.5" customHeight="1" x14ac:dyDescent="0.2">
      <c r="A36" s="27"/>
      <c r="B36" s="28" t="s">
        <v>45</v>
      </c>
      <c r="C36" s="27" t="s">
        <v>44</v>
      </c>
      <c r="D36" s="50">
        <v>41308.955366349997</v>
      </c>
      <c r="E36" s="50">
        <v>40332.22</v>
      </c>
      <c r="F36" s="50">
        <v>41922.329230349998</v>
      </c>
      <c r="H36" s="61"/>
      <c r="I36" s="62"/>
      <c r="J36" s="62"/>
    </row>
    <row r="37" spans="1:10" s="19" customFormat="1" ht="34.5" customHeight="1" x14ac:dyDescent="0.2">
      <c r="A37" s="27"/>
      <c r="B37" s="28" t="s">
        <v>43</v>
      </c>
      <c r="C37" s="27" t="s">
        <v>42</v>
      </c>
      <c r="D37" s="56">
        <f>D26/D36</f>
        <v>39.716808623071792</v>
      </c>
      <c r="E37" s="56">
        <f t="shared" ref="E37:F37" si="1">E26/E36</f>
        <v>17.957243474894764</v>
      </c>
      <c r="F37" s="56">
        <f t="shared" si="1"/>
        <v>20.926256659285759</v>
      </c>
      <c r="H37" s="63"/>
      <c r="I37" s="62"/>
      <c r="J37" s="62"/>
    </row>
    <row r="38" spans="1:10" s="19" customFormat="1" ht="46.5" customHeight="1" x14ac:dyDescent="0.2">
      <c r="A38" s="27" t="s">
        <v>41</v>
      </c>
      <c r="B38" s="28" t="s">
        <v>40</v>
      </c>
      <c r="C38" s="27"/>
      <c r="D38" s="57" t="s">
        <v>153</v>
      </c>
      <c r="E38" s="57" t="s">
        <v>153</v>
      </c>
      <c r="F38" s="57" t="s">
        <v>153</v>
      </c>
      <c r="H38" s="62"/>
      <c r="I38" s="62"/>
      <c r="J38" s="62"/>
    </row>
    <row r="39" spans="1:10" s="19" customFormat="1" ht="25.5" customHeight="1" x14ac:dyDescent="0.2">
      <c r="A39" s="27" t="s">
        <v>39</v>
      </c>
      <c r="B39" s="28" t="s">
        <v>38</v>
      </c>
      <c r="C39" s="27" t="s">
        <v>37</v>
      </c>
      <c r="D39" s="54">
        <v>1074</v>
      </c>
      <c r="E39" s="49" t="s">
        <v>162</v>
      </c>
      <c r="F39" s="49">
        <v>1058</v>
      </c>
    </row>
    <row r="40" spans="1:10" s="19" customFormat="1" ht="50.25" customHeight="1" x14ac:dyDescent="0.2">
      <c r="A40" s="27" t="s">
        <v>36</v>
      </c>
      <c r="B40" s="69" t="s">
        <v>35</v>
      </c>
      <c r="C40" s="27" t="s">
        <v>34</v>
      </c>
      <c r="D40" s="58">
        <f>D28/D39/12</f>
        <v>44.579026471518773</v>
      </c>
      <c r="E40" s="56" t="s">
        <v>162</v>
      </c>
      <c r="F40" s="58">
        <f>F28/F39/12</f>
        <v>42.33748337596095</v>
      </c>
    </row>
    <row r="41" spans="1:10" s="19" customFormat="1" ht="56.25" customHeight="1" x14ac:dyDescent="0.2">
      <c r="A41" s="27" t="s">
        <v>33</v>
      </c>
      <c r="B41" s="69" t="s">
        <v>32</v>
      </c>
      <c r="C41" s="27"/>
      <c r="D41" s="99" t="s">
        <v>154</v>
      </c>
      <c r="E41" s="100"/>
      <c r="F41" s="101"/>
    </row>
    <row r="42" spans="1:10" s="19" customFormat="1" ht="17.25" customHeight="1" x14ac:dyDescent="0.2">
      <c r="A42" s="27"/>
      <c r="B42" s="31" t="s">
        <v>31</v>
      </c>
      <c r="C42" s="27"/>
      <c r="D42" s="55"/>
      <c r="E42" s="55"/>
      <c r="F42" s="55"/>
    </row>
    <row r="43" spans="1:10" s="19" customFormat="1" ht="38.25" customHeight="1" x14ac:dyDescent="0.2">
      <c r="A43" s="27"/>
      <c r="B43" s="28" t="s">
        <v>30</v>
      </c>
      <c r="C43" s="27" t="s">
        <v>28</v>
      </c>
      <c r="D43" s="99" t="s">
        <v>157</v>
      </c>
      <c r="E43" s="100"/>
      <c r="F43" s="101"/>
    </row>
    <row r="44" spans="1:10" s="19" customFormat="1" ht="42" customHeight="1" x14ac:dyDescent="0.2">
      <c r="A44" s="27"/>
      <c r="B44" s="28" t="s">
        <v>29</v>
      </c>
      <c r="C44" s="27" t="s">
        <v>28</v>
      </c>
      <c r="D44" s="102" t="s">
        <v>158</v>
      </c>
      <c r="E44" s="103"/>
      <c r="F44" s="104"/>
    </row>
    <row r="45" spans="1:10" s="19" customFormat="1" ht="16.5" customHeight="1" x14ac:dyDescent="0.2">
      <c r="A45" s="20"/>
      <c r="B45" s="92" t="s">
        <v>156</v>
      </c>
      <c r="C45" s="92"/>
      <c r="D45" s="92"/>
      <c r="E45" s="43"/>
      <c r="F45" s="43"/>
    </row>
    <row r="46" spans="1:10" s="17" customFormat="1" ht="19.5" customHeight="1" x14ac:dyDescent="0.2">
      <c r="A46" s="18" t="s">
        <v>27</v>
      </c>
      <c r="D46" s="44"/>
      <c r="E46" s="44"/>
      <c r="F46" s="44"/>
    </row>
    <row r="47" spans="1:10" s="17" customFormat="1" x14ac:dyDescent="0.2">
      <c r="A47" s="18" t="s">
        <v>26</v>
      </c>
      <c r="D47" s="44"/>
      <c r="E47" s="44"/>
      <c r="F47" s="44"/>
    </row>
    <row r="48" spans="1:10" s="17" customFormat="1" x14ac:dyDescent="0.2">
      <c r="A48" s="18" t="s">
        <v>25</v>
      </c>
      <c r="D48" s="44"/>
      <c r="E48" s="44"/>
      <c r="F48" s="44"/>
    </row>
    <row r="49" spans="1:6" s="17" customFormat="1" x14ac:dyDescent="0.2">
      <c r="A49" s="18" t="s">
        <v>24</v>
      </c>
      <c r="D49" s="44"/>
      <c r="E49" s="44"/>
      <c r="F49" s="44"/>
    </row>
    <row r="50" spans="1:6" x14ac:dyDescent="0.25">
      <c r="B50" s="65" t="s">
        <v>173</v>
      </c>
      <c r="C50" s="65"/>
      <c r="D50" s="66"/>
      <c r="E50" s="66"/>
      <c r="F50" s="66"/>
    </row>
    <row r="51" spans="1:6" x14ac:dyDescent="0.25">
      <c r="B51" s="65" t="s">
        <v>174</v>
      </c>
      <c r="C51" s="65"/>
      <c r="D51" s="66"/>
      <c r="E51" s="66"/>
      <c r="F51" s="66"/>
    </row>
    <row r="52" spans="1:6" ht="36" customHeight="1" x14ac:dyDescent="0.25">
      <c r="B52" s="85" t="s">
        <v>175</v>
      </c>
      <c r="C52" s="85"/>
      <c r="D52" s="85"/>
      <c r="E52" s="85"/>
      <c r="F52" s="85"/>
    </row>
    <row r="53" spans="1:6" ht="36.75" customHeight="1" x14ac:dyDescent="0.25">
      <c r="B53" s="85" t="s">
        <v>176</v>
      </c>
      <c r="C53" s="85"/>
      <c r="D53" s="85"/>
      <c r="E53" s="85"/>
      <c r="F53" s="85"/>
    </row>
    <row r="54" spans="1:6" x14ac:dyDescent="0.25">
      <c r="B54" s="65" t="s">
        <v>177</v>
      </c>
      <c r="C54" s="65"/>
      <c r="D54" s="66"/>
      <c r="E54" s="66"/>
      <c r="F54" s="66"/>
    </row>
  </sheetData>
  <mergeCells count="15">
    <mergeCell ref="B53:F53"/>
    <mergeCell ref="B52:F52"/>
    <mergeCell ref="A4:F4"/>
    <mergeCell ref="A7:A8"/>
    <mergeCell ref="B7:B8"/>
    <mergeCell ref="C7:C8"/>
    <mergeCell ref="D7:D8"/>
    <mergeCell ref="E7:E8"/>
    <mergeCell ref="B45:D45"/>
    <mergeCell ref="D22:F22"/>
    <mergeCell ref="D23:F23"/>
    <mergeCell ref="D41:F41"/>
    <mergeCell ref="D43:F43"/>
    <mergeCell ref="D44:F44"/>
    <mergeCell ref="D34:E34"/>
  </mergeCells>
  <conditionalFormatting sqref="H33:H37">
    <cfRule type="expression" dxfId="7" priority="5" stopIfTrue="1">
      <formula>$K33=4</formula>
    </cfRule>
    <cfRule type="expression" dxfId="6" priority="6" stopIfTrue="1">
      <formula>$K33=3</formula>
    </cfRule>
    <cfRule type="expression" dxfId="5" priority="7" stopIfTrue="1">
      <formula>$K33=2</formula>
    </cfRule>
    <cfRule type="expression" dxfId="4" priority="8" stopIfTrue="1">
      <formula>$K33=1</formula>
    </cfRule>
  </conditionalFormatting>
  <conditionalFormatting sqref="H33:H37">
    <cfRule type="expression" dxfId="3" priority="1" stopIfTrue="1">
      <formula>$K33=4</formula>
    </cfRule>
    <cfRule type="expression" dxfId="2" priority="2" stopIfTrue="1">
      <formula>$K33=3</formula>
    </cfRule>
    <cfRule type="expression" dxfId="1" priority="3" stopIfTrue="1">
      <formula>$K33=2</formula>
    </cfRule>
    <cfRule type="expression" dxfId="0" priority="4" stopIfTrue="1">
      <formula>$K33=1</formula>
    </cfRule>
  </conditionalFormatting>
  <pageMargins left="0.78740157480314965" right="0.70866141732283472" top="0.78740157480314965" bottom="0.39370078740157483" header="0.19685039370078741" footer="0.19685039370078741"/>
  <pageSetup paperSize="9" scale="51" fitToHeight="0" orientation="portrait"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I47"/>
  <sheetViews>
    <sheetView zoomScale="90" zoomScaleNormal="90" zoomScaleSheetLayoutView="100" workbookViewId="0">
      <selection activeCell="D47" sqref="D47"/>
    </sheetView>
  </sheetViews>
  <sheetFormatPr defaultRowHeight="15.75" x14ac:dyDescent="0.25"/>
  <cols>
    <col min="1" max="1" width="7.7109375" style="16" customWidth="1"/>
    <col min="2" max="2" width="45" style="16" customWidth="1"/>
    <col min="3" max="3" width="17" style="16" customWidth="1"/>
    <col min="4" max="4" width="11.7109375" style="16" customWidth="1"/>
    <col min="5" max="5" width="12.85546875" style="16" customWidth="1"/>
    <col min="6" max="6" width="11.85546875" style="16" customWidth="1"/>
    <col min="7" max="7" width="12.140625" style="16" customWidth="1"/>
    <col min="8" max="8" width="12.7109375" style="16" customWidth="1"/>
    <col min="9" max="9" width="13.5703125" style="16" customWidth="1"/>
    <col min="10" max="12" width="12" style="16" customWidth="1"/>
    <col min="13" max="256" width="9.140625" style="16"/>
    <col min="257" max="257" width="7.7109375" style="16" customWidth="1"/>
    <col min="258" max="258" width="45" style="16" customWidth="1"/>
    <col min="259" max="259" width="17" style="16" customWidth="1"/>
    <col min="260" max="265" width="9.7109375" style="16" customWidth="1"/>
    <col min="266" max="512" width="9.140625" style="16"/>
    <col min="513" max="513" width="7.7109375" style="16" customWidth="1"/>
    <col min="514" max="514" width="45" style="16" customWidth="1"/>
    <col min="515" max="515" width="17" style="16" customWidth="1"/>
    <col min="516" max="521" width="9.7109375" style="16" customWidth="1"/>
    <col min="522" max="768" width="9.140625" style="16"/>
    <col min="769" max="769" width="7.7109375" style="16" customWidth="1"/>
    <col min="770" max="770" width="45" style="16" customWidth="1"/>
    <col min="771" max="771" width="17" style="16" customWidth="1"/>
    <col min="772" max="777" width="9.7109375" style="16" customWidth="1"/>
    <col min="778" max="1024" width="9.140625" style="16"/>
    <col min="1025" max="1025" width="7.7109375" style="16" customWidth="1"/>
    <col min="1026" max="1026" width="45" style="16" customWidth="1"/>
    <col min="1027" max="1027" width="17" style="16" customWidth="1"/>
    <col min="1028" max="1033" width="9.7109375" style="16" customWidth="1"/>
    <col min="1034" max="1280" width="9.140625" style="16"/>
    <col min="1281" max="1281" width="7.7109375" style="16" customWidth="1"/>
    <col min="1282" max="1282" width="45" style="16" customWidth="1"/>
    <col min="1283" max="1283" width="17" style="16" customWidth="1"/>
    <col min="1284" max="1289" width="9.7109375" style="16" customWidth="1"/>
    <col min="1290" max="1536" width="9.140625" style="16"/>
    <col min="1537" max="1537" width="7.7109375" style="16" customWidth="1"/>
    <col min="1538" max="1538" width="45" style="16" customWidth="1"/>
    <col min="1539" max="1539" width="17" style="16" customWidth="1"/>
    <col min="1540" max="1545" width="9.7109375" style="16" customWidth="1"/>
    <col min="1546" max="1792" width="9.140625" style="16"/>
    <col min="1793" max="1793" width="7.7109375" style="16" customWidth="1"/>
    <col min="1794" max="1794" width="45" style="16" customWidth="1"/>
    <col min="1795" max="1795" width="17" style="16" customWidth="1"/>
    <col min="1796" max="1801" width="9.7109375" style="16" customWidth="1"/>
    <col min="1802" max="2048" width="9.140625" style="16"/>
    <col min="2049" max="2049" width="7.7109375" style="16" customWidth="1"/>
    <col min="2050" max="2050" width="45" style="16" customWidth="1"/>
    <col min="2051" max="2051" width="17" style="16" customWidth="1"/>
    <col min="2052" max="2057" width="9.7109375" style="16" customWidth="1"/>
    <col min="2058" max="2304" width="9.140625" style="16"/>
    <col min="2305" max="2305" width="7.7109375" style="16" customWidth="1"/>
    <col min="2306" max="2306" width="45" style="16" customWidth="1"/>
    <col min="2307" max="2307" width="17" style="16" customWidth="1"/>
    <col min="2308" max="2313" width="9.7109375" style="16" customWidth="1"/>
    <col min="2314" max="2560" width="9.140625" style="16"/>
    <col min="2561" max="2561" width="7.7109375" style="16" customWidth="1"/>
    <col min="2562" max="2562" width="45" style="16" customWidth="1"/>
    <col min="2563" max="2563" width="17" style="16" customWidth="1"/>
    <col min="2564" max="2569" width="9.7109375" style="16" customWidth="1"/>
    <col min="2570" max="2816" width="9.140625" style="16"/>
    <col min="2817" max="2817" width="7.7109375" style="16" customWidth="1"/>
    <col min="2818" max="2818" width="45" style="16" customWidth="1"/>
    <col min="2819" max="2819" width="17" style="16" customWidth="1"/>
    <col min="2820" max="2825" width="9.7109375" style="16" customWidth="1"/>
    <col min="2826" max="3072" width="9.140625" style="16"/>
    <col min="3073" max="3073" width="7.7109375" style="16" customWidth="1"/>
    <col min="3074" max="3074" width="45" style="16" customWidth="1"/>
    <col min="3075" max="3075" width="17" style="16" customWidth="1"/>
    <col min="3076" max="3081" width="9.7109375" style="16" customWidth="1"/>
    <col min="3082" max="3328" width="9.140625" style="16"/>
    <col min="3329" max="3329" width="7.7109375" style="16" customWidth="1"/>
    <col min="3330" max="3330" width="45" style="16" customWidth="1"/>
    <col min="3331" max="3331" width="17" style="16" customWidth="1"/>
    <col min="3332" max="3337" width="9.7109375" style="16" customWidth="1"/>
    <col min="3338" max="3584" width="9.140625" style="16"/>
    <col min="3585" max="3585" width="7.7109375" style="16" customWidth="1"/>
    <col min="3586" max="3586" width="45" style="16" customWidth="1"/>
    <col min="3587" max="3587" width="17" style="16" customWidth="1"/>
    <col min="3588" max="3593" width="9.7109375" style="16" customWidth="1"/>
    <col min="3594" max="3840" width="9.140625" style="16"/>
    <col min="3841" max="3841" width="7.7109375" style="16" customWidth="1"/>
    <col min="3842" max="3842" width="45" style="16" customWidth="1"/>
    <col min="3843" max="3843" width="17" style="16" customWidth="1"/>
    <col min="3844" max="3849" width="9.7109375" style="16" customWidth="1"/>
    <col min="3850" max="4096" width="9.140625" style="16"/>
    <col min="4097" max="4097" width="7.7109375" style="16" customWidth="1"/>
    <col min="4098" max="4098" width="45" style="16" customWidth="1"/>
    <col min="4099" max="4099" width="17" style="16" customWidth="1"/>
    <col min="4100" max="4105" width="9.7109375" style="16" customWidth="1"/>
    <col min="4106" max="4352" width="9.140625" style="16"/>
    <col min="4353" max="4353" width="7.7109375" style="16" customWidth="1"/>
    <col min="4354" max="4354" width="45" style="16" customWidth="1"/>
    <col min="4355" max="4355" width="17" style="16" customWidth="1"/>
    <col min="4356" max="4361" width="9.7109375" style="16" customWidth="1"/>
    <col min="4362" max="4608" width="9.140625" style="16"/>
    <col min="4609" max="4609" width="7.7109375" style="16" customWidth="1"/>
    <col min="4610" max="4610" width="45" style="16" customWidth="1"/>
    <col min="4611" max="4611" width="17" style="16" customWidth="1"/>
    <col min="4612" max="4617" width="9.7109375" style="16" customWidth="1"/>
    <col min="4618" max="4864" width="9.140625" style="16"/>
    <col min="4865" max="4865" width="7.7109375" style="16" customWidth="1"/>
    <col min="4866" max="4866" width="45" style="16" customWidth="1"/>
    <col min="4867" max="4867" width="17" style="16" customWidth="1"/>
    <col min="4868" max="4873" width="9.7109375" style="16" customWidth="1"/>
    <col min="4874" max="5120" width="9.140625" style="16"/>
    <col min="5121" max="5121" width="7.7109375" style="16" customWidth="1"/>
    <col min="5122" max="5122" width="45" style="16" customWidth="1"/>
    <col min="5123" max="5123" width="17" style="16" customWidth="1"/>
    <col min="5124" max="5129" width="9.7109375" style="16" customWidth="1"/>
    <col min="5130" max="5376" width="9.140625" style="16"/>
    <col min="5377" max="5377" width="7.7109375" style="16" customWidth="1"/>
    <col min="5378" max="5378" width="45" style="16" customWidth="1"/>
    <col min="5379" max="5379" width="17" style="16" customWidth="1"/>
    <col min="5380" max="5385" width="9.7109375" style="16" customWidth="1"/>
    <col min="5386" max="5632" width="9.140625" style="16"/>
    <col min="5633" max="5633" width="7.7109375" style="16" customWidth="1"/>
    <col min="5634" max="5634" width="45" style="16" customWidth="1"/>
    <col min="5635" max="5635" width="17" style="16" customWidth="1"/>
    <col min="5636" max="5641" width="9.7109375" style="16" customWidth="1"/>
    <col min="5642" max="5888" width="9.140625" style="16"/>
    <col min="5889" max="5889" width="7.7109375" style="16" customWidth="1"/>
    <col min="5890" max="5890" width="45" style="16" customWidth="1"/>
    <col min="5891" max="5891" width="17" style="16" customWidth="1"/>
    <col min="5892" max="5897" width="9.7109375" style="16" customWidth="1"/>
    <col min="5898" max="6144" width="9.140625" style="16"/>
    <col min="6145" max="6145" width="7.7109375" style="16" customWidth="1"/>
    <col min="6146" max="6146" width="45" style="16" customWidth="1"/>
    <col min="6147" max="6147" width="17" style="16" customWidth="1"/>
    <col min="6148" max="6153" width="9.7109375" style="16" customWidth="1"/>
    <col min="6154" max="6400" width="9.140625" style="16"/>
    <col min="6401" max="6401" width="7.7109375" style="16" customWidth="1"/>
    <col min="6402" max="6402" width="45" style="16" customWidth="1"/>
    <col min="6403" max="6403" width="17" style="16" customWidth="1"/>
    <col min="6404" max="6409" width="9.7109375" style="16" customWidth="1"/>
    <col min="6410" max="6656" width="9.140625" style="16"/>
    <col min="6657" max="6657" width="7.7109375" style="16" customWidth="1"/>
    <col min="6658" max="6658" width="45" style="16" customWidth="1"/>
    <col min="6659" max="6659" width="17" style="16" customWidth="1"/>
    <col min="6660" max="6665" width="9.7109375" style="16" customWidth="1"/>
    <col min="6666" max="6912" width="9.140625" style="16"/>
    <col min="6913" max="6913" width="7.7109375" style="16" customWidth="1"/>
    <col min="6914" max="6914" width="45" style="16" customWidth="1"/>
    <col min="6915" max="6915" width="17" style="16" customWidth="1"/>
    <col min="6916" max="6921" width="9.7109375" style="16" customWidth="1"/>
    <col min="6922" max="7168" width="9.140625" style="16"/>
    <col min="7169" max="7169" width="7.7109375" style="16" customWidth="1"/>
    <col min="7170" max="7170" width="45" style="16" customWidth="1"/>
    <col min="7171" max="7171" width="17" style="16" customWidth="1"/>
    <col min="7172" max="7177" width="9.7109375" style="16" customWidth="1"/>
    <col min="7178" max="7424" width="9.140625" style="16"/>
    <col min="7425" max="7425" width="7.7109375" style="16" customWidth="1"/>
    <col min="7426" max="7426" width="45" style="16" customWidth="1"/>
    <col min="7427" max="7427" width="17" style="16" customWidth="1"/>
    <col min="7428" max="7433" width="9.7109375" style="16" customWidth="1"/>
    <col min="7434" max="7680" width="9.140625" style="16"/>
    <col min="7681" max="7681" width="7.7109375" style="16" customWidth="1"/>
    <col min="7682" max="7682" width="45" style="16" customWidth="1"/>
    <col min="7683" max="7683" width="17" style="16" customWidth="1"/>
    <col min="7684" max="7689" width="9.7109375" style="16" customWidth="1"/>
    <col min="7690" max="7936" width="9.140625" style="16"/>
    <col min="7937" max="7937" width="7.7109375" style="16" customWidth="1"/>
    <col min="7938" max="7938" width="45" style="16" customWidth="1"/>
    <col min="7939" max="7939" width="17" style="16" customWidth="1"/>
    <col min="7940" max="7945" width="9.7109375" style="16" customWidth="1"/>
    <col min="7946" max="8192" width="9.140625" style="16"/>
    <col min="8193" max="8193" width="7.7109375" style="16" customWidth="1"/>
    <col min="8194" max="8194" width="45" style="16" customWidth="1"/>
    <col min="8195" max="8195" width="17" style="16" customWidth="1"/>
    <col min="8196" max="8201" width="9.7109375" style="16" customWidth="1"/>
    <col min="8202" max="8448" width="9.140625" style="16"/>
    <col min="8449" max="8449" width="7.7109375" style="16" customWidth="1"/>
    <col min="8450" max="8450" width="45" style="16" customWidth="1"/>
    <col min="8451" max="8451" width="17" style="16" customWidth="1"/>
    <col min="8452" max="8457" width="9.7109375" style="16" customWidth="1"/>
    <col min="8458" max="8704" width="9.140625" style="16"/>
    <col min="8705" max="8705" width="7.7109375" style="16" customWidth="1"/>
    <col min="8706" max="8706" width="45" style="16" customWidth="1"/>
    <col min="8707" max="8707" width="17" style="16" customWidth="1"/>
    <col min="8708" max="8713" width="9.7109375" style="16" customWidth="1"/>
    <col min="8714" max="8960" width="9.140625" style="16"/>
    <col min="8961" max="8961" width="7.7109375" style="16" customWidth="1"/>
    <col min="8962" max="8962" width="45" style="16" customWidth="1"/>
    <col min="8963" max="8963" width="17" style="16" customWidth="1"/>
    <col min="8964" max="8969" width="9.7109375" style="16" customWidth="1"/>
    <col min="8970" max="9216" width="9.140625" style="16"/>
    <col min="9217" max="9217" width="7.7109375" style="16" customWidth="1"/>
    <col min="9218" max="9218" width="45" style="16" customWidth="1"/>
    <col min="9219" max="9219" width="17" style="16" customWidth="1"/>
    <col min="9220" max="9225" width="9.7109375" style="16" customWidth="1"/>
    <col min="9226" max="9472" width="9.140625" style="16"/>
    <col min="9473" max="9473" width="7.7109375" style="16" customWidth="1"/>
    <col min="9474" max="9474" width="45" style="16" customWidth="1"/>
    <col min="9475" max="9475" width="17" style="16" customWidth="1"/>
    <col min="9476" max="9481" width="9.7109375" style="16" customWidth="1"/>
    <col min="9482" max="9728" width="9.140625" style="16"/>
    <col min="9729" max="9729" width="7.7109375" style="16" customWidth="1"/>
    <col min="9730" max="9730" width="45" style="16" customWidth="1"/>
    <col min="9731" max="9731" width="17" style="16" customWidth="1"/>
    <col min="9732" max="9737" width="9.7109375" style="16" customWidth="1"/>
    <col min="9738" max="9984" width="9.140625" style="16"/>
    <col min="9985" max="9985" width="7.7109375" style="16" customWidth="1"/>
    <col min="9986" max="9986" width="45" style="16" customWidth="1"/>
    <col min="9987" max="9987" width="17" style="16" customWidth="1"/>
    <col min="9988" max="9993" width="9.7109375" style="16" customWidth="1"/>
    <col min="9994" max="10240" width="9.140625" style="16"/>
    <col min="10241" max="10241" width="7.7109375" style="16" customWidth="1"/>
    <col min="10242" max="10242" width="45" style="16" customWidth="1"/>
    <col min="10243" max="10243" width="17" style="16" customWidth="1"/>
    <col min="10244" max="10249" width="9.7109375" style="16" customWidth="1"/>
    <col min="10250" max="10496" width="9.140625" style="16"/>
    <col min="10497" max="10497" width="7.7109375" style="16" customWidth="1"/>
    <col min="10498" max="10498" width="45" style="16" customWidth="1"/>
    <col min="10499" max="10499" width="17" style="16" customWidth="1"/>
    <col min="10500" max="10505" width="9.7109375" style="16" customWidth="1"/>
    <col min="10506" max="10752" width="9.140625" style="16"/>
    <col min="10753" max="10753" width="7.7109375" style="16" customWidth="1"/>
    <col min="10754" max="10754" width="45" style="16" customWidth="1"/>
    <col min="10755" max="10755" width="17" style="16" customWidth="1"/>
    <col min="10756" max="10761" width="9.7109375" style="16" customWidth="1"/>
    <col min="10762" max="11008" width="9.140625" style="16"/>
    <col min="11009" max="11009" width="7.7109375" style="16" customWidth="1"/>
    <col min="11010" max="11010" width="45" style="16" customWidth="1"/>
    <col min="11011" max="11011" width="17" style="16" customWidth="1"/>
    <col min="11012" max="11017" width="9.7109375" style="16" customWidth="1"/>
    <col min="11018" max="11264" width="9.140625" style="16"/>
    <col min="11265" max="11265" width="7.7109375" style="16" customWidth="1"/>
    <col min="11266" max="11266" width="45" style="16" customWidth="1"/>
    <col min="11267" max="11267" width="17" style="16" customWidth="1"/>
    <col min="11268" max="11273" width="9.7109375" style="16" customWidth="1"/>
    <col min="11274" max="11520" width="9.140625" style="16"/>
    <col min="11521" max="11521" width="7.7109375" style="16" customWidth="1"/>
    <col min="11522" max="11522" width="45" style="16" customWidth="1"/>
    <col min="11523" max="11523" width="17" style="16" customWidth="1"/>
    <col min="11524" max="11529" width="9.7109375" style="16" customWidth="1"/>
    <col min="11530" max="11776" width="9.140625" style="16"/>
    <col min="11777" max="11777" width="7.7109375" style="16" customWidth="1"/>
    <col min="11778" max="11778" width="45" style="16" customWidth="1"/>
    <col min="11779" max="11779" width="17" style="16" customWidth="1"/>
    <col min="11780" max="11785" width="9.7109375" style="16" customWidth="1"/>
    <col min="11786" max="12032" width="9.140625" style="16"/>
    <col min="12033" max="12033" width="7.7109375" style="16" customWidth="1"/>
    <col min="12034" max="12034" width="45" style="16" customWidth="1"/>
    <col min="12035" max="12035" width="17" style="16" customWidth="1"/>
    <col min="12036" max="12041" width="9.7109375" style="16" customWidth="1"/>
    <col min="12042" max="12288" width="9.140625" style="16"/>
    <col min="12289" max="12289" width="7.7109375" style="16" customWidth="1"/>
    <col min="12290" max="12290" width="45" style="16" customWidth="1"/>
    <col min="12291" max="12291" width="17" style="16" customWidth="1"/>
    <col min="12292" max="12297" width="9.7109375" style="16" customWidth="1"/>
    <col min="12298" max="12544" width="9.140625" style="16"/>
    <col min="12545" max="12545" width="7.7109375" style="16" customWidth="1"/>
    <col min="12546" max="12546" width="45" style="16" customWidth="1"/>
    <col min="12547" max="12547" width="17" style="16" customWidth="1"/>
    <col min="12548" max="12553" width="9.7109375" style="16" customWidth="1"/>
    <col min="12554" max="12800" width="9.140625" style="16"/>
    <col min="12801" max="12801" width="7.7109375" style="16" customWidth="1"/>
    <col min="12802" max="12802" width="45" style="16" customWidth="1"/>
    <col min="12803" max="12803" width="17" style="16" customWidth="1"/>
    <col min="12804" max="12809" width="9.7109375" style="16" customWidth="1"/>
    <col min="12810" max="13056" width="9.140625" style="16"/>
    <col min="13057" max="13057" width="7.7109375" style="16" customWidth="1"/>
    <col min="13058" max="13058" width="45" style="16" customWidth="1"/>
    <col min="13059" max="13059" width="17" style="16" customWidth="1"/>
    <col min="13060" max="13065" width="9.7109375" style="16" customWidth="1"/>
    <col min="13066" max="13312" width="9.140625" style="16"/>
    <col min="13313" max="13313" width="7.7109375" style="16" customWidth="1"/>
    <col min="13314" max="13314" width="45" style="16" customWidth="1"/>
    <col min="13315" max="13315" width="17" style="16" customWidth="1"/>
    <col min="13316" max="13321" width="9.7109375" style="16" customWidth="1"/>
    <col min="13322" max="13568" width="9.140625" style="16"/>
    <col min="13569" max="13569" width="7.7109375" style="16" customWidth="1"/>
    <col min="13570" max="13570" width="45" style="16" customWidth="1"/>
    <col min="13571" max="13571" width="17" style="16" customWidth="1"/>
    <col min="13572" max="13577" width="9.7109375" style="16" customWidth="1"/>
    <col min="13578" max="13824" width="9.140625" style="16"/>
    <col min="13825" max="13825" width="7.7109375" style="16" customWidth="1"/>
    <col min="13826" max="13826" width="45" style="16" customWidth="1"/>
    <col min="13827" max="13827" width="17" style="16" customWidth="1"/>
    <col min="13828" max="13833" width="9.7109375" style="16" customWidth="1"/>
    <col min="13834" max="14080" width="9.140625" style="16"/>
    <col min="14081" max="14081" width="7.7109375" style="16" customWidth="1"/>
    <col min="14082" max="14082" width="45" style="16" customWidth="1"/>
    <col min="14083" max="14083" width="17" style="16" customWidth="1"/>
    <col min="14084" max="14089" width="9.7109375" style="16" customWidth="1"/>
    <col min="14090" max="14336" width="9.140625" style="16"/>
    <col min="14337" max="14337" width="7.7109375" style="16" customWidth="1"/>
    <col min="14338" max="14338" width="45" style="16" customWidth="1"/>
    <col min="14339" max="14339" width="17" style="16" customWidth="1"/>
    <col min="14340" max="14345" width="9.7109375" style="16" customWidth="1"/>
    <col min="14346" max="14592" width="9.140625" style="16"/>
    <col min="14593" max="14593" width="7.7109375" style="16" customWidth="1"/>
    <col min="14594" max="14594" width="45" style="16" customWidth="1"/>
    <col min="14595" max="14595" width="17" style="16" customWidth="1"/>
    <col min="14596" max="14601" width="9.7109375" style="16" customWidth="1"/>
    <col min="14602" max="14848" width="9.140625" style="16"/>
    <col min="14849" max="14849" width="7.7109375" style="16" customWidth="1"/>
    <col min="14850" max="14850" width="45" style="16" customWidth="1"/>
    <col min="14851" max="14851" width="17" style="16" customWidth="1"/>
    <col min="14852" max="14857" width="9.7109375" style="16" customWidth="1"/>
    <col min="14858" max="15104" width="9.140625" style="16"/>
    <col min="15105" max="15105" width="7.7109375" style="16" customWidth="1"/>
    <col min="15106" max="15106" width="45" style="16" customWidth="1"/>
    <col min="15107" max="15107" width="17" style="16" customWidth="1"/>
    <col min="15108" max="15113" width="9.7109375" style="16" customWidth="1"/>
    <col min="15114" max="15360" width="9.140625" style="16"/>
    <col min="15361" max="15361" width="7.7109375" style="16" customWidth="1"/>
    <col min="15362" max="15362" width="45" style="16" customWidth="1"/>
    <col min="15363" max="15363" width="17" style="16" customWidth="1"/>
    <col min="15364" max="15369" width="9.7109375" style="16" customWidth="1"/>
    <col min="15370" max="15616" width="9.140625" style="16"/>
    <col min="15617" max="15617" width="7.7109375" style="16" customWidth="1"/>
    <col min="15618" max="15618" width="45" style="16" customWidth="1"/>
    <col min="15619" max="15619" width="17" style="16" customWidth="1"/>
    <col min="15620" max="15625" width="9.7109375" style="16" customWidth="1"/>
    <col min="15626" max="15872" width="9.140625" style="16"/>
    <col min="15873" max="15873" width="7.7109375" style="16" customWidth="1"/>
    <col min="15874" max="15874" width="45" style="16" customWidth="1"/>
    <col min="15875" max="15875" width="17" style="16" customWidth="1"/>
    <col min="15876" max="15881" width="9.7109375" style="16" customWidth="1"/>
    <col min="15882" max="16128" width="9.140625" style="16"/>
    <col min="16129" max="16129" width="7.7109375" style="16" customWidth="1"/>
    <col min="16130" max="16130" width="45" style="16" customWidth="1"/>
    <col min="16131" max="16131" width="17" style="16" customWidth="1"/>
    <col min="16132" max="16137" width="9.7109375" style="16" customWidth="1"/>
    <col min="16138" max="16384" width="9.140625" style="16"/>
  </cols>
  <sheetData>
    <row r="1" spans="1:9" ht="24" customHeight="1" x14ac:dyDescent="0.25">
      <c r="G1" s="12" t="s">
        <v>164</v>
      </c>
      <c r="H1" s="12"/>
      <c r="I1" s="12"/>
    </row>
    <row r="2" spans="1:9" x14ac:dyDescent="0.25">
      <c r="G2" s="16" t="s">
        <v>8</v>
      </c>
    </row>
    <row r="5" spans="1:9" ht="16.5" x14ac:dyDescent="0.25">
      <c r="A5" s="86" t="s">
        <v>98</v>
      </c>
      <c r="B5" s="86"/>
      <c r="C5" s="86"/>
      <c r="D5" s="86"/>
      <c r="E5" s="86"/>
      <c r="F5" s="86"/>
      <c r="G5" s="86"/>
      <c r="H5" s="86"/>
      <c r="I5" s="86"/>
    </row>
    <row r="8" spans="1:9" s="23" customFormat="1" ht="45.75" customHeight="1" x14ac:dyDescent="0.2">
      <c r="A8" s="107" t="s">
        <v>96</v>
      </c>
      <c r="B8" s="108" t="s">
        <v>95</v>
      </c>
      <c r="C8" s="108" t="s">
        <v>99</v>
      </c>
      <c r="D8" s="109" t="s">
        <v>183</v>
      </c>
      <c r="E8" s="110"/>
      <c r="F8" s="109" t="s">
        <v>171</v>
      </c>
      <c r="G8" s="110"/>
      <c r="H8" s="108" t="s">
        <v>100</v>
      </c>
      <c r="I8" s="108"/>
    </row>
    <row r="9" spans="1:9" s="23" customFormat="1" ht="17.25" customHeight="1" x14ac:dyDescent="0.2">
      <c r="A9" s="107"/>
      <c r="B9" s="108"/>
      <c r="C9" s="108"/>
      <c r="D9" s="111"/>
      <c r="E9" s="112"/>
      <c r="F9" s="111"/>
      <c r="G9" s="112"/>
      <c r="H9" s="108" t="s">
        <v>168</v>
      </c>
      <c r="I9" s="108"/>
    </row>
    <row r="10" spans="1:9" s="24" customFormat="1" ht="30" customHeight="1" x14ac:dyDescent="0.2">
      <c r="A10" s="107"/>
      <c r="B10" s="108"/>
      <c r="C10" s="108"/>
      <c r="D10" s="48" t="s">
        <v>101</v>
      </c>
      <c r="E10" s="48" t="s">
        <v>102</v>
      </c>
      <c r="F10" s="48" t="s">
        <v>101</v>
      </c>
      <c r="G10" s="48" t="s">
        <v>102</v>
      </c>
      <c r="H10" s="48" t="s">
        <v>101</v>
      </c>
      <c r="I10" s="48" t="s">
        <v>102</v>
      </c>
    </row>
    <row r="11" spans="1:9" s="24" customFormat="1" ht="39" hidden="1" customHeight="1" x14ac:dyDescent="0.2">
      <c r="A11" s="32" t="s">
        <v>92</v>
      </c>
      <c r="B11" s="33" t="s">
        <v>103</v>
      </c>
      <c r="C11" s="32"/>
      <c r="D11" s="34"/>
      <c r="E11" s="34"/>
      <c r="F11" s="34"/>
      <c r="G11" s="34"/>
      <c r="H11" s="34"/>
      <c r="I11" s="34"/>
    </row>
    <row r="12" spans="1:9" s="24" customFormat="1" ht="39" hidden="1" customHeight="1" x14ac:dyDescent="0.2">
      <c r="A12" s="32" t="s">
        <v>90</v>
      </c>
      <c r="B12" s="33" t="s">
        <v>104</v>
      </c>
      <c r="C12" s="32"/>
      <c r="D12" s="34"/>
      <c r="E12" s="34"/>
      <c r="F12" s="34"/>
      <c r="G12" s="34"/>
      <c r="H12" s="34"/>
      <c r="I12" s="34"/>
    </row>
    <row r="13" spans="1:9" s="24" customFormat="1" ht="63" hidden="1" customHeight="1" x14ac:dyDescent="0.2">
      <c r="A13" s="32"/>
      <c r="B13" s="33" t="s">
        <v>105</v>
      </c>
      <c r="C13" s="32" t="s">
        <v>106</v>
      </c>
      <c r="D13" s="34"/>
      <c r="E13" s="34"/>
      <c r="F13" s="34"/>
      <c r="G13" s="34"/>
      <c r="H13" s="34"/>
      <c r="I13" s="34"/>
    </row>
    <row r="14" spans="1:9" s="24" customFormat="1" ht="180" hidden="1" x14ac:dyDescent="0.2">
      <c r="A14" s="32"/>
      <c r="B14" s="33" t="s">
        <v>107</v>
      </c>
      <c r="C14" s="32" t="s">
        <v>108</v>
      </c>
      <c r="D14" s="34"/>
      <c r="E14" s="34"/>
      <c r="F14" s="34"/>
      <c r="G14" s="34"/>
      <c r="H14" s="34"/>
      <c r="I14" s="34"/>
    </row>
    <row r="15" spans="1:9" s="24" customFormat="1" ht="30" x14ac:dyDescent="0.2">
      <c r="A15" s="32" t="s">
        <v>89</v>
      </c>
      <c r="B15" s="33" t="s">
        <v>109</v>
      </c>
      <c r="C15" s="32"/>
      <c r="D15" s="34"/>
      <c r="E15" s="34"/>
      <c r="F15" s="34"/>
      <c r="G15" s="34"/>
      <c r="H15" s="34"/>
      <c r="I15" s="34"/>
    </row>
    <row r="16" spans="1:9" s="24" customFormat="1" ht="15" x14ac:dyDescent="0.2">
      <c r="A16" s="32"/>
      <c r="B16" s="33" t="s">
        <v>110</v>
      </c>
      <c r="C16" s="32"/>
      <c r="D16" s="34"/>
      <c r="E16" s="34"/>
      <c r="F16" s="34"/>
      <c r="G16" s="34"/>
      <c r="H16" s="34"/>
      <c r="I16" s="34"/>
    </row>
    <row r="17" spans="1:9" s="24" customFormat="1" ht="26.1" customHeight="1" x14ac:dyDescent="0.2">
      <c r="A17" s="32"/>
      <c r="B17" s="36" t="s">
        <v>111</v>
      </c>
      <c r="C17" s="48" t="s">
        <v>106</v>
      </c>
      <c r="D17" s="59">
        <v>213263.66957008807</v>
      </c>
      <c r="E17" s="59">
        <v>461977.1020231017</v>
      </c>
      <c r="F17" s="59">
        <v>518153.04857897433</v>
      </c>
      <c r="G17" s="59">
        <v>493046.67472120881</v>
      </c>
      <c r="H17" s="70">
        <v>1620171.49</v>
      </c>
      <c r="I17" s="59">
        <f>H17</f>
        <v>1620171.49</v>
      </c>
    </row>
    <row r="18" spans="1:9" s="24" customFormat="1" ht="38.25" customHeight="1" x14ac:dyDescent="0.2">
      <c r="A18" s="32"/>
      <c r="B18" s="36" t="s">
        <v>112</v>
      </c>
      <c r="C18" s="48" t="s">
        <v>108</v>
      </c>
      <c r="D18" s="59">
        <v>42.685362328209443</v>
      </c>
      <c r="E18" s="59">
        <v>17.56698521497632</v>
      </c>
      <c r="F18" s="59">
        <v>6.1189156565621374</v>
      </c>
      <c r="G18" s="59">
        <v>6.47986558679988</v>
      </c>
      <c r="H18" s="70">
        <v>212.73089999999999</v>
      </c>
      <c r="I18" s="59">
        <f t="shared" ref="I18:I19" si="0">H18</f>
        <v>212.73089999999999</v>
      </c>
    </row>
    <row r="19" spans="1:9" s="24" customFormat="1" ht="26.1" customHeight="1" x14ac:dyDescent="0.2">
      <c r="A19" s="32"/>
      <c r="B19" s="36" t="s">
        <v>113</v>
      </c>
      <c r="C19" s="48" t="s">
        <v>108</v>
      </c>
      <c r="D19" s="59">
        <v>1192.179921492077</v>
      </c>
      <c r="E19" s="59">
        <v>1242.0185461613069</v>
      </c>
      <c r="F19" s="59">
        <v>1126.5198937749303</v>
      </c>
      <c r="G19" s="59">
        <v>1045.5731026033977</v>
      </c>
      <c r="H19" s="70">
        <v>2773.23</v>
      </c>
      <c r="I19" s="59">
        <f t="shared" si="0"/>
        <v>2773.23</v>
      </c>
    </row>
    <row r="20" spans="1:9" s="24" customFormat="1" ht="40.5" hidden="1" customHeight="1" x14ac:dyDescent="0.2">
      <c r="A20" s="32" t="s">
        <v>83</v>
      </c>
      <c r="B20" s="33" t="s">
        <v>114</v>
      </c>
      <c r="C20" s="48" t="s">
        <v>108</v>
      </c>
      <c r="D20" s="41"/>
      <c r="E20" s="41"/>
      <c r="F20" s="41"/>
      <c r="G20" s="41"/>
      <c r="H20" s="71"/>
      <c r="I20" s="41"/>
    </row>
    <row r="21" spans="1:9" s="24" customFormat="1" ht="26.1" hidden="1" customHeight="1" x14ac:dyDescent="0.2">
      <c r="A21" s="32" t="s">
        <v>79</v>
      </c>
      <c r="B21" s="33" t="s">
        <v>115</v>
      </c>
      <c r="C21" s="32"/>
      <c r="D21" s="34"/>
      <c r="E21" s="34"/>
      <c r="F21" s="34"/>
      <c r="G21" s="34"/>
      <c r="H21" s="71"/>
      <c r="I21" s="34"/>
    </row>
    <row r="22" spans="1:9" s="24" customFormat="1" ht="54" hidden="1" customHeight="1" x14ac:dyDescent="0.2">
      <c r="A22" s="32" t="s">
        <v>77</v>
      </c>
      <c r="B22" s="33" t="s">
        <v>116</v>
      </c>
      <c r="C22" s="48" t="s">
        <v>108</v>
      </c>
      <c r="D22" s="34"/>
      <c r="E22" s="34"/>
      <c r="F22" s="34"/>
      <c r="G22" s="34"/>
      <c r="H22" s="71"/>
      <c r="I22" s="34"/>
    </row>
    <row r="23" spans="1:9" s="24" customFormat="1" ht="66.75" hidden="1" customHeight="1" x14ac:dyDescent="0.2">
      <c r="A23" s="32" t="s">
        <v>75</v>
      </c>
      <c r="B23" s="33" t="s">
        <v>117</v>
      </c>
      <c r="C23" s="48" t="s">
        <v>108</v>
      </c>
      <c r="D23" s="34"/>
      <c r="E23" s="34"/>
      <c r="F23" s="34"/>
      <c r="G23" s="34"/>
      <c r="H23" s="71"/>
      <c r="I23" s="34"/>
    </row>
    <row r="24" spans="1:9" s="24" customFormat="1" ht="27" hidden="1" customHeight="1" x14ac:dyDescent="0.2">
      <c r="A24" s="32" t="s">
        <v>73</v>
      </c>
      <c r="B24" s="33" t="s">
        <v>118</v>
      </c>
      <c r="C24" s="32" t="s">
        <v>64</v>
      </c>
      <c r="D24" s="34"/>
      <c r="E24" s="34"/>
      <c r="F24" s="34"/>
      <c r="G24" s="34"/>
      <c r="H24" s="71"/>
      <c r="I24" s="34"/>
    </row>
    <row r="25" spans="1:9" s="24" customFormat="1" ht="27" hidden="1" customHeight="1" x14ac:dyDescent="0.2">
      <c r="A25" s="32"/>
      <c r="B25" s="33" t="s">
        <v>119</v>
      </c>
      <c r="C25" s="32" t="s">
        <v>64</v>
      </c>
      <c r="D25" s="34"/>
      <c r="E25" s="34"/>
      <c r="F25" s="34"/>
      <c r="G25" s="34"/>
      <c r="H25" s="71"/>
      <c r="I25" s="34"/>
    </row>
    <row r="26" spans="1:9" s="24" customFormat="1" ht="27" hidden="1" customHeight="1" x14ac:dyDescent="0.2">
      <c r="A26" s="32"/>
      <c r="B26" s="33" t="s">
        <v>120</v>
      </c>
      <c r="C26" s="32" t="s">
        <v>64</v>
      </c>
      <c r="D26" s="34"/>
      <c r="E26" s="34"/>
      <c r="F26" s="34"/>
      <c r="G26" s="34"/>
      <c r="H26" s="71"/>
      <c r="I26" s="34"/>
    </row>
    <row r="27" spans="1:9" s="24" customFormat="1" ht="27" hidden="1" customHeight="1" x14ac:dyDescent="0.2">
      <c r="A27" s="32"/>
      <c r="B27" s="33" t="s">
        <v>121</v>
      </c>
      <c r="C27" s="32" t="s">
        <v>64</v>
      </c>
      <c r="D27" s="34"/>
      <c r="E27" s="34"/>
      <c r="F27" s="34"/>
      <c r="G27" s="34"/>
      <c r="H27" s="71"/>
      <c r="I27" s="34"/>
    </row>
    <row r="28" spans="1:9" s="24" customFormat="1" ht="27" hidden="1" customHeight="1" x14ac:dyDescent="0.2">
      <c r="A28" s="32"/>
      <c r="B28" s="33" t="s">
        <v>122</v>
      </c>
      <c r="C28" s="32" t="s">
        <v>64</v>
      </c>
      <c r="D28" s="34"/>
      <c r="E28" s="34"/>
      <c r="F28" s="34"/>
      <c r="G28" s="34"/>
      <c r="H28" s="71"/>
      <c r="I28" s="34"/>
    </row>
    <row r="29" spans="1:9" s="24" customFormat="1" ht="27" hidden="1" customHeight="1" x14ac:dyDescent="0.2">
      <c r="A29" s="32" t="s">
        <v>58</v>
      </c>
      <c r="B29" s="33" t="s">
        <v>123</v>
      </c>
      <c r="C29" s="32" t="s">
        <v>64</v>
      </c>
      <c r="D29" s="34"/>
      <c r="E29" s="34"/>
      <c r="F29" s="34"/>
      <c r="G29" s="34"/>
      <c r="H29" s="71"/>
      <c r="I29" s="34"/>
    </row>
    <row r="30" spans="1:9" s="24" customFormat="1" ht="27" hidden="1" customHeight="1" x14ac:dyDescent="0.2">
      <c r="A30" s="32" t="s">
        <v>57</v>
      </c>
      <c r="B30" s="33" t="s">
        <v>124</v>
      </c>
      <c r="C30" s="32" t="s">
        <v>125</v>
      </c>
      <c r="D30" s="34"/>
      <c r="E30" s="34"/>
      <c r="F30" s="34"/>
      <c r="G30" s="34"/>
      <c r="H30" s="71"/>
      <c r="I30" s="34"/>
    </row>
    <row r="31" spans="1:9" s="24" customFormat="1" ht="27" hidden="1" customHeight="1" x14ac:dyDescent="0.2">
      <c r="A31" s="32"/>
      <c r="B31" s="33" t="s">
        <v>126</v>
      </c>
      <c r="C31" s="32" t="s">
        <v>125</v>
      </c>
      <c r="D31" s="34"/>
      <c r="E31" s="34"/>
      <c r="F31" s="34"/>
      <c r="G31" s="34"/>
      <c r="H31" s="71"/>
      <c r="I31" s="34"/>
    </row>
    <row r="32" spans="1:9" s="24" customFormat="1" ht="27" hidden="1" customHeight="1" x14ac:dyDescent="0.2">
      <c r="A32" s="32" t="s">
        <v>53</v>
      </c>
      <c r="B32" s="33" t="s">
        <v>127</v>
      </c>
      <c r="C32" s="32" t="s">
        <v>106</v>
      </c>
      <c r="D32" s="34"/>
      <c r="E32" s="34"/>
      <c r="F32" s="34"/>
      <c r="G32" s="34"/>
      <c r="H32" s="71"/>
      <c r="I32" s="34"/>
    </row>
    <row r="33" spans="1:9" s="24" customFormat="1" ht="40.5" hidden="1" customHeight="1" x14ac:dyDescent="0.2">
      <c r="A33" s="32" t="s">
        <v>51</v>
      </c>
      <c r="B33" s="33" t="s">
        <v>128</v>
      </c>
      <c r="C33" s="32" t="s">
        <v>129</v>
      </c>
      <c r="D33" s="34"/>
      <c r="E33" s="34"/>
      <c r="F33" s="34"/>
      <c r="G33" s="34"/>
      <c r="H33" s="71"/>
      <c r="I33" s="34"/>
    </row>
    <row r="34" spans="1:9" s="24" customFormat="1" ht="27" hidden="1" customHeight="1" x14ac:dyDescent="0.2">
      <c r="A34" s="32" t="s">
        <v>130</v>
      </c>
      <c r="B34" s="33" t="s">
        <v>131</v>
      </c>
      <c r="C34" s="32" t="s">
        <v>129</v>
      </c>
      <c r="D34" s="34"/>
      <c r="E34" s="34"/>
      <c r="F34" s="34"/>
      <c r="G34" s="34"/>
      <c r="H34" s="71"/>
      <c r="I34" s="34"/>
    </row>
    <row r="35" spans="1:9" s="24" customFormat="1" ht="27" hidden="1" customHeight="1" x14ac:dyDescent="0.2">
      <c r="A35" s="32" t="s">
        <v>132</v>
      </c>
      <c r="B35" s="33" t="s">
        <v>133</v>
      </c>
      <c r="C35" s="32" t="s">
        <v>129</v>
      </c>
      <c r="D35" s="34"/>
      <c r="E35" s="34"/>
      <c r="F35" s="34"/>
      <c r="G35" s="34"/>
      <c r="H35" s="71"/>
      <c r="I35" s="34"/>
    </row>
    <row r="36" spans="1:9" s="24" customFormat="1" ht="27" hidden="1" customHeight="1" x14ac:dyDescent="0.2">
      <c r="A36" s="32"/>
      <c r="B36" s="33" t="s">
        <v>134</v>
      </c>
      <c r="C36" s="32" t="s">
        <v>129</v>
      </c>
      <c r="D36" s="34"/>
      <c r="E36" s="34"/>
      <c r="F36" s="34"/>
      <c r="G36" s="34"/>
      <c r="H36" s="71"/>
      <c r="I36" s="34"/>
    </row>
    <row r="37" spans="1:9" s="24" customFormat="1" ht="27" hidden="1" customHeight="1" x14ac:dyDescent="0.2">
      <c r="A37" s="32"/>
      <c r="B37" s="33" t="s">
        <v>135</v>
      </c>
      <c r="C37" s="32" t="s">
        <v>129</v>
      </c>
      <c r="D37" s="34"/>
      <c r="E37" s="34"/>
      <c r="F37" s="34"/>
      <c r="G37" s="34"/>
      <c r="H37" s="71"/>
      <c r="I37" s="34"/>
    </row>
    <row r="38" spans="1:9" s="24" customFormat="1" ht="27" hidden="1" customHeight="1" x14ac:dyDescent="0.2">
      <c r="A38" s="32"/>
      <c r="B38" s="33" t="s">
        <v>136</v>
      </c>
      <c r="C38" s="32" t="s">
        <v>129</v>
      </c>
      <c r="D38" s="34"/>
      <c r="E38" s="34"/>
      <c r="F38" s="34"/>
      <c r="G38" s="34"/>
      <c r="H38" s="71"/>
      <c r="I38" s="34"/>
    </row>
    <row r="39" spans="1:9" s="24" customFormat="1" ht="27" hidden="1" customHeight="1" x14ac:dyDescent="0.2">
      <c r="A39" s="32"/>
      <c r="B39" s="33" t="s">
        <v>137</v>
      </c>
      <c r="C39" s="32" t="s">
        <v>129</v>
      </c>
      <c r="D39" s="34"/>
      <c r="E39" s="34"/>
      <c r="F39" s="34"/>
      <c r="G39" s="34"/>
      <c r="H39" s="71"/>
      <c r="I39" s="34"/>
    </row>
    <row r="40" spans="1:9" s="24" customFormat="1" ht="27" hidden="1" customHeight="1" x14ac:dyDescent="0.2">
      <c r="A40" s="32" t="s">
        <v>138</v>
      </c>
      <c r="B40" s="33" t="s">
        <v>139</v>
      </c>
      <c r="C40" s="32" t="s">
        <v>129</v>
      </c>
      <c r="D40" s="34"/>
      <c r="E40" s="34"/>
      <c r="F40" s="34"/>
      <c r="G40" s="34"/>
      <c r="H40" s="71"/>
      <c r="I40" s="34"/>
    </row>
    <row r="41" spans="1:9" s="24" customFormat="1" ht="27" hidden="1" customHeight="1" x14ac:dyDescent="0.2">
      <c r="A41" s="32" t="s">
        <v>49</v>
      </c>
      <c r="B41" s="33" t="s">
        <v>140</v>
      </c>
      <c r="C41" s="32"/>
      <c r="D41" s="34"/>
      <c r="E41" s="34"/>
      <c r="F41" s="34"/>
      <c r="G41" s="34"/>
      <c r="H41" s="71"/>
      <c r="I41" s="34"/>
    </row>
    <row r="42" spans="1:9" s="24" customFormat="1" ht="30.75" hidden="1" customHeight="1" x14ac:dyDescent="0.2">
      <c r="A42" s="32" t="s">
        <v>47</v>
      </c>
      <c r="B42" s="33" t="s">
        <v>141</v>
      </c>
      <c r="C42" s="32" t="s">
        <v>142</v>
      </c>
      <c r="D42" s="34"/>
      <c r="E42" s="34"/>
      <c r="F42" s="34"/>
      <c r="G42" s="34"/>
      <c r="H42" s="71"/>
      <c r="I42" s="34"/>
    </row>
    <row r="43" spans="1:9" s="24" customFormat="1" ht="27" hidden="1" customHeight="1" x14ac:dyDescent="0.2">
      <c r="A43" s="32" t="s">
        <v>143</v>
      </c>
      <c r="B43" s="33" t="s">
        <v>144</v>
      </c>
      <c r="C43" s="32" t="s">
        <v>129</v>
      </c>
      <c r="D43" s="34"/>
      <c r="E43" s="34"/>
      <c r="F43" s="34"/>
      <c r="G43" s="34"/>
      <c r="H43" s="71"/>
      <c r="I43" s="34"/>
    </row>
    <row r="44" spans="1:9" s="24" customFormat="1" ht="27" hidden="1" customHeight="1" x14ac:dyDescent="0.2">
      <c r="A44" s="32" t="s">
        <v>145</v>
      </c>
      <c r="B44" s="33" t="s">
        <v>146</v>
      </c>
      <c r="C44" s="32" t="s">
        <v>147</v>
      </c>
      <c r="D44" s="34"/>
      <c r="E44" s="34"/>
      <c r="F44" s="34"/>
      <c r="G44" s="34"/>
      <c r="H44" s="71"/>
      <c r="I44" s="34"/>
    </row>
    <row r="45" spans="1:9" s="24" customFormat="1" ht="27" hidden="1" customHeight="1" x14ac:dyDescent="0.2">
      <c r="A45" s="32"/>
      <c r="B45" s="33" t="s">
        <v>148</v>
      </c>
      <c r="C45" s="32" t="s">
        <v>147</v>
      </c>
      <c r="D45" s="34"/>
      <c r="E45" s="34"/>
      <c r="F45" s="34"/>
      <c r="G45" s="34"/>
      <c r="H45" s="71"/>
      <c r="I45" s="34"/>
    </row>
    <row r="46" spans="1:9" s="24" customFormat="1" ht="27" hidden="1" customHeight="1" x14ac:dyDescent="0.2">
      <c r="A46" s="32"/>
      <c r="B46" s="33" t="s">
        <v>149</v>
      </c>
      <c r="C46" s="32" t="s">
        <v>147</v>
      </c>
      <c r="D46" s="34"/>
      <c r="E46" s="34"/>
      <c r="F46" s="34"/>
      <c r="G46" s="34"/>
      <c r="H46" s="71"/>
      <c r="I46" s="34"/>
    </row>
    <row r="47" spans="1:9" s="17" customFormat="1" ht="17.25" customHeight="1" x14ac:dyDescent="0.2">
      <c r="A47" s="35"/>
      <c r="H47" s="72"/>
    </row>
  </sheetData>
  <mergeCells count="8">
    <mergeCell ref="A5:I5"/>
    <mergeCell ref="A8:A10"/>
    <mergeCell ref="B8:B10"/>
    <mergeCell ref="C8:C10"/>
    <mergeCell ref="D8:E9"/>
    <mergeCell ref="F8:G9"/>
    <mergeCell ref="H8:I8"/>
    <mergeCell ref="H9:I9"/>
  </mergeCells>
  <printOptions horizontalCentered="1"/>
  <pageMargins left="0.39370078740157483" right="0.39370078740157483" top="0.59055118110236227" bottom="0.19685039370078741" header="0.19685039370078741" footer="0.19685039370078741"/>
  <pageSetup paperSize="9" scale="5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Титульный лист</vt:lpstr>
      <vt:lpstr>Приложение 1</vt:lpstr>
      <vt:lpstr>Приложение 2</vt:lpstr>
      <vt:lpstr>Приложение 5</vt:lpstr>
      <vt:lpstr>'Приложение 2'!TABLE</vt:lpstr>
      <vt:lpstr>'Приложение 5'!TABLE</vt:lpstr>
      <vt:lpstr>'Приложение 2'!Заголовки_для_печати</vt:lpstr>
      <vt:lpstr>'Приложение 5'!Заголовки_для_печати</vt:lpstr>
      <vt:lpstr>'Приложение 2'!Область_печати</vt:lpstr>
      <vt:lpstr>'Приложение 5'!Область_печати</vt:lpstr>
      <vt:lpstr>'Титульный лист'!Область_печати</vt:lpstr>
    </vt:vector>
  </TitlesOfParts>
  <Company>Хакасэнерго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Некрасова Александра Сергеевна</dc:creator>
  <cp:lastModifiedBy>Orlova_UV</cp:lastModifiedBy>
  <cp:lastPrinted>2018-04-12T02:14:22Z</cp:lastPrinted>
  <dcterms:created xsi:type="dcterms:W3CDTF">2015-04-16T02:27:42Z</dcterms:created>
  <dcterms:modified xsi:type="dcterms:W3CDTF">2018-04-18T13:15:25Z</dcterms:modified>
</cp:coreProperties>
</file>